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 tabRatio="728" activeTab="1"/>
  </bookViews>
  <sheets>
    <sheet name="แบบ Para 1" sheetId="6" r:id="rId1"/>
    <sheet name="แบบ Para 2" sheetId="7" r:id="rId2"/>
    <sheet name="แบบ Para 3" sheetId="4" r:id="rId3"/>
    <sheet name="แบบ Para 4" sheetId="3" r:id="rId4"/>
  </sheets>
  <definedNames>
    <definedName name="_xlnm.Print_Titles" localSheetId="0">'แบบ Para 1'!$6:$10</definedName>
    <definedName name="_xlnm.Print_Titles" localSheetId="1">'แบบ Para 2'!$6:$7</definedName>
    <definedName name="_xlnm.Print_Titles" localSheetId="2">'แบบ Para 3'!$6:$7</definedName>
    <definedName name="_xlnm.Print_Titles" localSheetId="3">'แบบ Para 4'!$6:$7</definedName>
  </definedNames>
  <calcPr calcId="145621"/>
</workbook>
</file>

<file path=xl/calcChain.xml><?xml version="1.0" encoding="utf-8"?>
<calcChain xmlns="http://schemas.openxmlformats.org/spreadsheetml/2006/main">
  <c r="F40" i="6" l="1"/>
  <c r="G40" i="6"/>
  <c r="H40" i="6"/>
  <c r="I40" i="6"/>
  <c r="J40" i="6"/>
  <c r="K40" i="6"/>
  <c r="L40" i="6"/>
  <c r="M40" i="6"/>
  <c r="N40" i="6"/>
  <c r="O40" i="6"/>
  <c r="P40" i="6"/>
  <c r="Q40" i="6"/>
  <c r="S40" i="6"/>
  <c r="T40" i="6"/>
  <c r="U40" i="6"/>
  <c r="V40" i="6"/>
  <c r="W40" i="6"/>
  <c r="E40" i="6"/>
  <c r="E12" i="4"/>
  <c r="F12" i="4"/>
  <c r="G12" i="4"/>
  <c r="D12" i="4"/>
  <c r="U22" i="6" l="1"/>
  <c r="U21" i="6"/>
  <c r="U20" i="6"/>
  <c r="U19" i="6"/>
  <c r="R18" i="6" l="1"/>
</calcChain>
</file>

<file path=xl/sharedStrings.xml><?xml version="1.0" encoding="utf-8"?>
<sst xmlns="http://schemas.openxmlformats.org/spreadsheetml/2006/main" count="575" uniqueCount="160">
  <si>
    <t>อำเภอ</t>
  </si>
  <si>
    <t>รวม</t>
  </si>
  <si>
    <t>ลำดับ</t>
  </si>
  <si>
    <t>พาราเคพซีล</t>
  </si>
  <si>
    <t>(ตัน)</t>
  </si>
  <si>
    <t xml:space="preserve">สนามฟุตซอล  </t>
  </si>
  <si>
    <t>สนามแบดมินตัน</t>
  </si>
  <si>
    <t>สนามเซปักตะก้อ</t>
  </si>
  <si>
    <t>สนามวอลเลย์บอล</t>
  </si>
  <si>
    <t>วงเงินในสัญญาจ้าง</t>
  </si>
  <si>
    <t>ผลการเบิกจ่าย</t>
  </si>
  <si>
    <t xml:space="preserve"> </t>
  </si>
  <si>
    <t>พื้นยางปูพื้นในอาคาร</t>
  </si>
  <si>
    <t>งบประมาณ</t>
  </si>
  <si>
    <t xml:space="preserve">ชื่อ อปท. </t>
  </si>
  <si>
    <t>ที่มางบประมาณ</t>
  </si>
  <si>
    <t>ลานกีฬาอเนกประสงค์</t>
  </si>
  <si>
    <t xml:space="preserve">ปริมาณน้ำยางที่ใช้ </t>
  </si>
  <si>
    <t>พาราซอยซีเมนต์</t>
  </si>
  <si>
    <t>แบบ Para  1</t>
  </si>
  <si>
    <t>แบบ Para  2</t>
  </si>
  <si>
    <t>แบบ Para  3</t>
  </si>
  <si>
    <t>แบบ Para  4</t>
  </si>
  <si>
    <t>ปริมาณยางที่ใช้</t>
  </si>
  <si>
    <t>หมายเหตุ :</t>
  </si>
  <si>
    <t>แบบรายงานโครงการก่อสร้างสนามเด็กเล่น ที่ใช้ยางพาราเป็นส่วนผสม</t>
  </si>
  <si>
    <t>แบบรายงานโครงการก่อสร้าง/ ปรับปรุง/ ซ่อมแซมถนน ที่ใช้ยางพาราเป็นส่วนผสม</t>
  </si>
  <si>
    <t>(บาท)</t>
  </si>
  <si>
    <t>(โครงการ)</t>
  </si>
  <si>
    <t>ลงนามก่อหนี้ผูกพันแล้ว</t>
  </si>
  <si>
    <t>1. ที่มางบประมาณ ให้ระบุจำนวนโครงการ จากข้อบัญญัติ/เทศบัญญัติงบประมาณรายจ่ายประจำปี หรือจากเงินสะสม</t>
  </si>
  <si>
    <t>พาราสเลอรี่ซีล</t>
  </si>
  <si>
    <t>จำนวน</t>
  </si>
  <si>
    <t>ประเภทอื่นๆ</t>
  </si>
  <si>
    <t>คอนกรีต</t>
  </si>
  <si>
    <t>พาราแอสฟัลท์ติก</t>
  </si>
  <si>
    <t>แบบรายงานโครงการก่อสร้างสนามกีฬา   ที่ใช้ยางพาราเป็นส่วนผสม</t>
  </si>
  <si>
    <t>สนาม..................</t>
  </si>
  <si>
    <t>แบบรายงานโครงการอื่นๆ ที่ใช้ยางพาราเป็นส่วนผสม</t>
  </si>
  <si>
    <t>(...ระบุ...)</t>
  </si>
  <si>
    <t>ประเภทโครงการก่อสร้าง/ ปรับปรุง/ ซ่อมแซมถนน (หน่วย : โครงการ)</t>
  </si>
  <si>
    <t>(งบประมาณ)</t>
  </si>
  <si>
    <t>ข้อบัญญัติ/เทศบัญญัติ</t>
  </si>
  <si>
    <t>เงินสะสมของ อปท.</t>
  </si>
  <si>
    <t>ประเภทโครงการก่อสร้างสนามกีฬา   (หน่วย : โครงการ)</t>
  </si>
  <si>
    <t>ประเภทโครงการอื่นๆ (หน่วย : โครงการ)</t>
  </si>
  <si>
    <t>ผู้รายงาน</t>
  </si>
  <si>
    <t>.....................................................................</t>
  </si>
  <si>
    <t>(.........................................................)</t>
  </si>
  <si>
    <t>ยอดรวม</t>
  </si>
  <si>
    <t>โครงการ</t>
  </si>
  <si>
    <t>(ยอดรวม)</t>
  </si>
  <si>
    <t>หมายเหตุ</t>
  </si>
  <si>
    <t>2. โครงการอื่นๆ เช่น พื้นยางปูพื้นในอาคาร /  ถ้ามีโครงการนอกเหนือจากนี้ โปรดระบุด้วย</t>
  </si>
  <si>
    <t xml:space="preserve">4. อัตราส่วนการใช้ยางต่อตารางเมตร (กก./ตร.ม.) </t>
  </si>
  <si>
    <r>
      <rPr>
        <b/>
        <sz val="16"/>
        <color theme="1"/>
        <rFont val="TH SarabunPSK"/>
        <family val="2"/>
      </rPr>
      <t xml:space="preserve">4.1 </t>
    </r>
    <r>
      <rPr>
        <b/>
        <u/>
        <sz val="16"/>
        <color theme="1"/>
        <rFont val="TH SarabunPSK"/>
        <family val="2"/>
      </rPr>
      <t>Para Slurry Seal , Para Cape Seal</t>
    </r>
    <r>
      <rPr>
        <u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= 0.082 กก./ตร.ม. </t>
    </r>
  </si>
  <si>
    <r>
      <rPr>
        <b/>
        <sz val="16"/>
        <color theme="1"/>
        <rFont val="TH SarabunPSK"/>
        <family val="2"/>
      </rPr>
      <t xml:space="preserve">4.2 </t>
    </r>
    <r>
      <rPr>
        <b/>
        <u/>
        <sz val="16"/>
        <color theme="1"/>
        <rFont val="TH SarabunPSK"/>
        <family val="2"/>
      </rPr>
      <t>Para Asphalt Concrete</t>
    </r>
    <r>
      <rPr>
        <u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= 0.48 กก./ตร.ม.</t>
    </r>
  </si>
  <si>
    <t>4. ปริมาณการใช้ยางธรรมชาติ (ยางแท่ง STR 5L) คำนวณจากความหนารวมของสนามกีฬา 13 มิลลิเมตร ใช้ยาง 5.42 กก./ตร.ม.</t>
  </si>
  <si>
    <r>
      <t>จังหวัด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...........................</t>
    </r>
  </si>
  <si>
    <t>จังหวัด ..................</t>
  </si>
  <si>
    <r>
      <t xml:space="preserve">จังหวัด </t>
    </r>
    <r>
      <rPr>
        <b/>
        <sz val="18"/>
        <rFont val="TH SarabunPSK"/>
        <family val="2"/>
      </rPr>
      <t>......................</t>
    </r>
  </si>
  <si>
    <t>น้ำยางข้น</t>
  </si>
  <si>
    <t>น้ำยางสด</t>
  </si>
  <si>
    <t>ปริมาณน้ำยางที่ใช้</t>
  </si>
  <si>
    <t>(มาจากยอดรวมโครงการ)</t>
  </si>
  <si>
    <t>เงินอุดหนุนเฉพาะกิจ</t>
  </si>
  <si>
    <t>ระยะทางโครงการ
(กิโลเมตร)</t>
  </si>
  <si>
    <t>แหล่งที่มาของยางพารา 
(จากบริษัทหรือหน่วยงานใด)</t>
  </si>
  <si>
    <t>1. ที่มางบประมาณ ให้ระบุจำนวนโครงการ (1) จากข้อบัญญัติ/เทศบัญญัติงบประมาณรายจ่ายประจำปี (2) จากเงินสะสม หรือ (3) จากเงินอุดหนุนเฉพาะกิจ</t>
  </si>
  <si>
    <t>พื้นที่ดำเนินการ ชื่อถนน/สาย/หมายเลขถนน (ตำบล/อำเภอ)</t>
  </si>
  <si>
    <t>ระยะเวลาก่อสร้าง เช่น (ธ.ค. 61 - มี.ค. 62)</t>
  </si>
  <si>
    <t>2. รายงานความคืบหน้าทุกวันศุกร์ เวลา 10.00 น.</t>
  </si>
  <si>
    <t>3. การายงานทุกวันศุกร์ (ต้องสะสมยอดรายงานทุกวันศุกร์ที่ผ่านมา)</t>
  </si>
  <si>
    <t>2. รายงานความคืบหน้าทุกวันศุกร์  เวลา 10.00 น.</t>
  </si>
  <si>
    <t>3. การรายงานทุกวันศุกร์ (ต้องสะสมยอดรายงานทุกวันศุกร์ที่ผ่านมา)</t>
  </si>
  <si>
    <t>3. รายงานความคืบหน้าทุกวันศุกร์ เวลา 10.00 น.</t>
  </si>
  <si>
    <t>4. การรายงานทุกวันศุกร์ (ต้องสะสมยอดรายงานทุกวันศุกร์ที่ผ่านมา)</t>
  </si>
  <si>
    <r>
      <t>วันศุกร์ที่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rFont val="TH SarabunPSK"/>
        <family val="2"/>
      </rPr>
      <t>..............</t>
    </r>
    <r>
      <rPr>
        <b/>
        <sz val="18"/>
        <color theme="1"/>
        <rFont val="TH SarabunPSK"/>
        <family val="2"/>
      </rPr>
      <t xml:space="preserve"> เดือน</t>
    </r>
    <r>
      <rPr>
        <b/>
        <sz val="18"/>
        <rFont val="TH SarabunPSK"/>
        <family val="2"/>
      </rPr>
      <t xml:space="preserve"> .....................</t>
    </r>
    <r>
      <rPr>
        <b/>
        <sz val="18"/>
        <color theme="1"/>
        <rFont val="TH SarabunPSK"/>
        <family val="2"/>
      </rPr>
      <t xml:space="preserve"> พ.ศ. 2562</t>
    </r>
  </si>
  <si>
    <t>วันศุกร์ที่ ............. เดือน ................... พ.ศ. 2562</t>
  </si>
  <si>
    <t>วันศุกร์ที่ ................ เดือน ......................... พ.ศ. 2562</t>
  </si>
  <si>
    <t>เมืองบึงกาฬ</t>
  </si>
  <si>
    <t>อบจ.บึงกาฬ</t>
  </si>
  <si>
    <t>สายทางหลวงท้องถิ่น บก.2038 บ้านดงบังใต้ หมู่ที่ 1 ตำบลหนองยอง - บ้านโป่งไฮ หมู่ที่ 5 ตำบลสมสนุก อำเภอปากคาด จังหวัดบึงกาฬ</t>
  </si>
  <si>
    <t>ถนนสายรอบหนองบึงกาฬ บ้านบึงสวรรค์ หมู่ที่ 8 ตำบลบึงกาฬ อำเภอเมืองบึงกาฬ จังหวัดบึงกาฬ</t>
  </si>
  <si>
    <t xml:space="preserve">ถนนสายบ้านตาลเดี่ยว หมู่ที่ 4 ตำบลท่าสะอาด อำเภอเซกา – บ้านโคกนิยม หมู่ที่ 2 ตำบลวังชมภู อำเภอพรเจริญ จังหวัดบึงกาฬ </t>
  </si>
  <si>
    <t xml:space="preserve"> ศรีวิไล</t>
  </si>
  <si>
    <t>อบต.นาสะแบง</t>
  </si>
  <si>
    <t>บ้านหนองบัวงาม หมู่ที่ 5 ตำบลนาสะแบง อำเภอศรีวิไล จังหวัดบึงกาฬ</t>
  </si>
  <si>
    <t>บ้านหนองบัวเงิน หมู่ที่ 6 ตำบลนาสะแบง อำเภอศรีวิไล จังหวัดบึงกาฬ</t>
  </si>
  <si>
    <t>บ้านนาสะแบงสามัคคี หมู่ที่ 3 ตำบลนาสะแบง อำเภอศรีวิไล จังหวัดบึงกาฬ</t>
  </si>
  <si>
    <t>บ้านนาสะแบงทุ่ง หมู่ที่ 2 ตำบลนาสะแบง อำเภอศรีวิไล จังหวัดบึงกาฬ</t>
  </si>
  <si>
    <t>เซกา</t>
  </si>
  <si>
    <t>ทต.ซาง</t>
  </si>
  <si>
    <t>ถนนลูกรังสายบ้านดงสาร ม.6</t>
  </si>
  <si>
    <t>ทต.ท่าสะอาด</t>
  </si>
  <si>
    <t>อบต.ท่ากกแดง</t>
  </si>
  <si>
    <t>โซ่พิสัย</t>
  </si>
  <si>
    <t>ทต.โซ่พิสัย</t>
  </si>
  <si>
    <t>โครงการงานเสริมผิวพาราแอสฟัลท์ติกคอนกรีต ถนนเทศบาล 19 บ้านหนองเอี่ยน หมู่ 13</t>
  </si>
  <si>
    <t>โครงการงานเสริมผิวพาราแอสฟัลท์ติกคอนกรีต ถนนเทศบาล 10 บ้านโซ่ หมู่ 13</t>
  </si>
  <si>
    <t>โครงการเสริมผิวพาราแอสฟัลท์ติกคอนกรีต ถนนเทศบาล 39  บ้านโซ่ หมู่ 1 เชื่อมบ้านอ่างทอง หมู่ 2</t>
  </si>
  <si>
    <t>ปากคาด</t>
  </si>
  <si>
    <t>ทต.ปากคาด</t>
  </si>
  <si>
    <t>ซอยเทศบาล 39 ช่วงวัดป่าโป่งแดงชัยราม - 
วัดสามัคคีธรรม บ้านโนนยาง ตำบลปากคาด</t>
  </si>
  <si>
    <t>พรเจริญ</t>
  </si>
  <si>
    <t>อบต.หนองหัวช้าง</t>
  </si>
  <si>
    <t xml:space="preserve">ก่อสร้างถนนยางพาราดินซีเมนต์ (Pararubbersoi cemet) สายบ้านโนนสง่า - นาล้อม หมู่ที่ 9 บ้านโนนสง่า
</t>
  </si>
  <si>
    <t>ก่อสร้างถนนยางพาราดินซีเมนต์ (Pararubber soi cemet) สายบ้านศรีประมวล - บ่อขยะ หมู่ที่ ๑๑ บ้านศรีประมวล</t>
  </si>
  <si>
    <t>ก่อสร้างถนนยางพาราดินซีเมนต์ (Pararubbersoi cemet) สายบักแก๊กแซก หมู่ที่ ๖ บ้านนาทอง</t>
  </si>
  <si>
    <t>ทต.โคกก่อง</t>
  </si>
  <si>
    <t xml:space="preserve">โครงการงานก่อสร้างถนนพาราซเมนต์ สายทางภายในหมู่บ้าน บ.โคกก่อง หมู่ 7 ซอยประปา ต.โคกก่อง อ.เมืองบึงกาฬ จ.บึงกาฬ  
</t>
  </si>
  <si>
    <t>ทต.วิศิษฐ์</t>
  </si>
  <si>
    <t>โครงการก่อสร้างถนนซอยหน้าบ้านนายอวยชัย 
จะไพ เชื่อมหนองโง้ง หมู่ที่ 9</t>
  </si>
  <si>
    <t>อบต.นาสวรรค์</t>
  </si>
  <si>
    <t xml:space="preserve">โครงการงานก่อสร้างถนนพาราซอยซีเมนต์ สายทางไปหนองนกเขียน  หมู่ที่  7  บ้านหนองตอต.นาสวรรค์  อ.เมืองบึงกาฬ  จ.บึงกาฬ  
</t>
  </si>
  <si>
    <t>อบต.โนนสมบูรณ์</t>
  </si>
  <si>
    <t xml:space="preserve">เส้นที่ 1 สายหมู่ ๖ เชื่อมหมู่ ๓ เส้นที่ ๒ หมู่ ๗ เชื่อมหมู่๑๓
</t>
  </si>
  <si>
    <t>ศรีวิไล</t>
  </si>
  <si>
    <t>อบต.นาสิงห์</t>
  </si>
  <si>
    <t xml:space="preserve">สายโคกมน หมู่ที่ 6 ต.นาสิงห์สายถ้ำน้อยน้ำทิพย์ หมู่ที่ 5 ต.นาสิงห์
</t>
  </si>
  <si>
    <t>สายโคกมน หมู่ที่ 6 ต.นาสิงห์สายถ้ำน้อยน้ำทิพย์ 
หมู่ที่ 5 ต.นาสิงห์</t>
  </si>
  <si>
    <t>อบต.ป่งไฮ</t>
  </si>
  <si>
    <t>สาย สภ.ป่งไฮ ถึง หน้าบ้านนางผ่องศรี สุวะเสนบ้านโชคชัย หมู่ที่ 10</t>
  </si>
  <si>
    <t>อบต.วังชมภู</t>
  </si>
  <si>
    <t>ถนนสายข้างสำนักงานอบต.วังชมภู-โคกทำเล</t>
  </si>
  <si>
    <t>-</t>
  </si>
  <si>
    <t xml:space="preserve"> -</t>
  </si>
  <si>
    <t>โครงการงานเสริมผิวพาราแอสฟัลท์ติก คอนกรีต ถนนสายโชคอำนวย - ศรีอำนวยพร หมู่ที่ 16 บ้านโชคอำนวย ต.ท่ากกแดง  อ.เซกา จ.บึงกาฬ</t>
  </si>
  <si>
    <t xml:space="preserve">โครงการงานเสริมผิวพาราแอสฟัลท์ติก คอนกรีต ถนนสายโนนสวรรค์ - หนองจิก หมู่ที่ 7 บ้านโนนสวรรค์ ต.ท่ากกแดง อ.เซกา จ.บึงกาฬ </t>
  </si>
  <si>
    <t>ธ.ค. 61</t>
  </si>
  <si>
    <t>ต.ค.61 - ธ.ค.61</t>
  </si>
  <si>
    <t>ม.ค.62 - มี.ค.62</t>
  </si>
  <si>
    <t>ม.ค.62 - เม.ย.62</t>
  </si>
  <si>
    <t>มี.ค. - มิ.ย.</t>
  </si>
  <si>
    <t>ต.ค.62 - ธ.ค.62</t>
  </si>
  <si>
    <t>จังหวัดบึงกาฬ</t>
  </si>
  <si>
    <t>ซอยกุหลาบ  หมู่ 10 (ก่อนถึงซอยหลักบ้าน)</t>
  </si>
  <si>
    <t>หมู่ 3 บ้านนางมะลิ เนื่องไชยศ-สี่แยกสายป่าก่อ-ใหม่สามัคคี</t>
  </si>
  <si>
    <t>สายข้างวัดภูมิบาล-ลาน คสล.ตลิ่งแม่น้ำสงคราม</t>
  </si>
  <si>
    <t>สายข้างลานมันเก่า-ห้วยหล่ม</t>
  </si>
  <si>
    <t>ได้รับอนุมัติจากสภาเทศบาลแล้ว</t>
  </si>
  <si>
    <t>ดำเนินการแล้วเสร็จ</t>
  </si>
  <si>
    <t>ดำเนินการแล้วแสร็จ</t>
  </si>
  <si>
    <t>อยู่ระหว่างการดำเนินการนำเรื่องเข้าสภาเพื่อหารือที่มาของงบประมาณ</t>
  </si>
  <si>
    <t>อยู่ในระหว่างดำเนินการขออนุมัติสภาบรรจุเข้าแผนพัฒนาท้องถิ่น (เพื่อจ่ายขาดเงินสะสม)</t>
  </si>
  <si>
    <t>สภาอนุมัติแล้วรอประกาศจัดซื้อจัดจ้าง</t>
  </si>
  <si>
    <t>อยู่ระหว่างพิจารณาดำเนินการ</t>
  </si>
  <si>
    <t>อยู่ระหว่างขออนุมัติจ่ายขาด</t>
  </si>
  <si>
    <t>อยู่ในระหว่างดำเนินการขออนุมัติสภาบรรจุเข้าแผนพัฒนาท้องถิ่น(เพื่อจ่ายขาดเงินสะสม)</t>
  </si>
  <si>
    <t>อยู่ในขั้นตอนการพิจารณาสถานที่ของสภา</t>
  </si>
  <si>
    <t>สภาฯอนุมัติงบประมาณให้ดำเนินการแล้วเมื่อวันที่  24 ธ.ค.61</t>
  </si>
  <si>
    <t>อยู่ในระหว่างขออนุมัติสภา</t>
  </si>
  <si>
    <t>อยู่ระหว่างปรับปรุงแผนพัฒนาท้องถิ่น</t>
  </si>
  <si>
    <t>อบต.คำแก้ว</t>
  </si>
  <si>
    <t>ในโครงการปูพื้นในอาคารและนอกอาคารของศูนย์พัฒฯเด็กเล็กในตำบลคำแก้ว</t>
  </si>
  <si>
    <t>อยู่ระหว่างดำเนินการขอเสนอความต้องการจัดซื้อจัดจ้าง</t>
  </si>
  <si>
    <t>ทต.ดอนหญ้านาง</t>
  </si>
  <si>
    <t>อยู่ระหว่างขออนุมัติจัดซื้อจัดจ้าง</t>
  </si>
  <si>
    <t>ดำเนินการแล้วเสร็จ (ซื้อวัสดุมาดำเนินการเอง)</t>
  </si>
  <si>
    <t>วันศุกร์ที่ ............. เดือน ............................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</si>
</sst>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#,##0.000"/>
    <numFmt numFmtId="188" formatCode="0.000"/>
    <numFmt numFmtId="189" formatCode="_-* #,##0.0000_-;\-* #,##0.0000_-;_-* &quot;-&quot;??_-;_-@_-"/>
    <numFmt numFmtId="190" formatCode="_-* #,##0.000_-;\-* #,##0.000_-;_-* &quot;-&quot;??_-;_-@_-"/>
    <numFmt numFmtId="191" formatCode="_-* #,##0.0_-;\-* #,##0.0_-;_-* &quot;-&quot;??_-;_-@_-"/>
    <numFmt numFmtId="192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40"/>
      <color rgb="FFFF0000"/>
      <name val="TH SarabunPSK"/>
      <family val="2"/>
    </font>
    <font>
      <b/>
      <sz val="18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0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2">
    <xf numFmtId="0" fontId="0" fillId="0" borderId="0" xfId="0"/>
    <xf numFmtId="3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187" fontId="3" fillId="2" borderId="5" xfId="0" applyNumberFormat="1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top"/>
    </xf>
    <xf numFmtId="3" fontId="3" fillId="4" borderId="2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87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2" borderId="6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/>
    </xf>
    <xf numFmtId="3" fontId="9" fillId="4" borderId="1" xfId="0" applyNumberFormat="1" applyFont="1" applyFill="1" applyBorder="1" applyAlignment="1">
      <alignment vertical="top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right" vertical="top"/>
    </xf>
    <xf numFmtId="3" fontId="3" fillId="2" borderId="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Alignment="1">
      <alignment horizontal="left" vertical="top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/>
    </xf>
    <xf numFmtId="3" fontId="3" fillId="2" borderId="6" xfId="0" applyNumberFormat="1" applyFont="1" applyFill="1" applyBorder="1" applyAlignment="1">
      <alignment horizontal="center" vertical="center" shrinkToFit="1"/>
    </xf>
    <xf numFmtId="3" fontId="3" fillId="2" borderId="1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3" fillId="2" borderId="4" xfId="0" applyNumberFormat="1" applyFont="1" applyFill="1" applyBorder="1" applyAlignment="1">
      <alignment vertical="center" shrinkToFit="1"/>
    </xf>
    <xf numFmtId="3" fontId="3" fillId="2" borderId="6" xfId="0" applyNumberFormat="1" applyFont="1" applyFill="1" applyBorder="1" applyAlignment="1">
      <alignment vertical="center" shrinkToFit="1"/>
    </xf>
    <xf numFmtId="3" fontId="3" fillId="2" borderId="8" xfId="0" applyNumberFormat="1" applyFont="1" applyFill="1" applyBorder="1" applyAlignment="1">
      <alignment vertical="center" shrinkToFit="1"/>
    </xf>
    <xf numFmtId="3" fontId="3" fillId="2" borderId="13" xfId="0" applyNumberFormat="1" applyFont="1" applyFill="1" applyBorder="1" applyAlignment="1">
      <alignment vertical="center" shrinkToFit="1"/>
    </xf>
    <xf numFmtId="3" fontId="3" fillId="2" borderId="13" xfId="0" applyNumberFormat="1" applyFont="1" applyFill="1" applyBorder="1" applyAlignment="1">
      <alignment horizontal="center" vertical="center" shrinkToFi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187" fontId="9" fillId="4" borderId="1" xfId="0" applyNumberFormat="1" applyFont="1" applyFill="1" applyBorder="1" applyAlignment="1">
      <alignment vertical="top"/>
    </xf>
    <xf numFmtId="187" fontId="9" fillId="0" borderId="1" xfId="0" applyNumberFormat="1" applyFont="1" applyBorder="1" applyAlignment="1">
      <alignment vertical="top"/>
    </xf>
    <xf numFmtId="3" fontId="10" fillId="0" borderId="1" xfId="0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6" fillId="0" borderId="0" xfId="0" applyNumberFormat="1" applyFont="1" applyBorder="1" applyAlignment="1">
      <alignment horizontal="center" vertical="top" shrinkToFit="1"/>
    </xf>
    <xf numFmtId="3" fontId="6" fillId="0" borderId="0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3" fillId="2" borderId="4" xfId="0" applyNumberFormat="1" applyFont="1" applyFill="1" applyBorder="1" applyAlignment="1">
      <alignment horizontal="center" vertical="center" shrinkToFit="1"/>
    </xf>
    <xf numFmtId="3" fontId="3" fillId="2" borderId="6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16" fillId="0" borderId="1" xfId="0" applyNumberFormat="1" applyFont="1" applyBorder="1" applyAlignment="1">
      <alignment horizontal="center" vertical="top"/>
    </xf>
    <xf numFmtId="3" fontId="16" fillId="0" borderId="1" xfId="0" applyNumberFormat="1" applyFont="1" applyBorder="1" applyAlignment="1">
      <alignment vertical="top"/>
    </xf>
    <xf numFmtId="43" fontId="17" fillId="0" borderId="1" xfId="1" applyFont="1" applyBorder="1" applyAlignment="1">
      <alignment horizontal="left" vertical="top" shrinkToFit="1"/>
    </xf>
    <xf numFmtId="43" fontId="17" fillId="0" borderId="1" xfId="1" applyFont="1" applyBorder="1" applyAlignment="1">
      <alignment vertical="top" shrinkToFit="1"/>
    </xf>
    <xf numFmtId="192" fontId="17" fillId="0" borderId="1" xfId="1" applyNumberFormat="1" applyFont="1" applyBorder="1" applyAlignment="1">
      <alignment horizontal="center" vertical="top"/>
    </xf>
    <xf numFmtId="43" fontId="17" fillId="0" borderId="1" xfId="1" applyFont="1" applyBorder="1" applyAlignment="1">
      <alignment horizontal="center" vertical="top"/>
    </xf>
    <xf numFmtId="43" fontId="17" fillId="0" borderId="1" xfId="1" applyFont="1" applyBorder="1" applyAlignment="1">
      <alignment horizontal="left" vertical="top" wrapText="1"/>
    </xf>
    <xf numFmtId="43" fontId="17" fillId="0" borderId="1" xfId="1" applyFont="1" applyBorder="1" applyAlignment="1">
      <alignment horizontal="left" vertical="top"/>
    </xf>
    <xf numFmtId="190" fontId="17" fillId="0" borderId="1" xfId="1" applyNumberFormat="1" applyFont="1" applyBorder="1" applyAlignment="1">
      <alignment horizontal="left" vertical="top"/>
    </xf>
    <xf numFmtId="192" fontId="17" fillId="0" borderId="1" xfId="1" applyNumberFormat="1" applyFont="1" applyBorder="1" applyAlignment="1">
      <alignment vertical="top"/>
    </xf>
    <xf numFmtId="3" fontId="17" fillId="0" borderId="1" xfId="0" applyNumberFormat="1" applyFont="1" applyBorder="1" applyAlignment="1">
      <alignment horizontal="center" vertical="top"/>
    </xf>
    <xf numFmtId="3" fontId="18" fillId="4" borderId="1" xfId="0" applyNumberFormat="1" applyFont="1" applyFill="1" applyBorder="1" applyAlignment="1">
      <alignment vertical="top"/>
    </xf>
    <xf numFmtId="188" fontId="18" fillId="4" borderId="1" xfId="0" applyNumberFormat="1" applyFont="1" applyFill="1" applyBorder="1" applyAlignment="1">
      <alignment vertical="top"/>
    </xf>
    <xf numFmtId="43" fontId="18" fillId="4" borderId="1" xfId="1" applyFont="1" applyFill="1" applyBorder="1" applyAlignment="1">
      <alignment vertical="top"/>
    </xf>
    <xf numFmtId="3" fontId="17" fillId="0" borderId="5" xfId="0" applyNumberFormat="1" applyFont="1" applyFill="1" applyBorder="1" applyAlignment="1">
      <alignment horizontal="center" vertical="top" wrapText="1"/>
    </xf>
    <xf numFmtId="3" fontId="17" fillId="0" borderId="5" xfId="0" applyNumberFormat="1" applyFont="1" applyFill="1" applyBorder="1" applyAlignment="1">
      <alignment horizontal="left" vertical="top" wrapText="1"/>
    </xf>
    <xf numFmtId="3" fontId="17" fillId="0" borderId="5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 shrinkToFit="1"/>
    </xf>
    <xf numFmtId="43" fontId="17" fillId="0" borderId="1" xfId="1" applyFont="1" applyFill="1" applyBorder="1" applyAlignment="1">
      <alignment horizontal="right" vertical="top" shrinkToFit="1"/>
    </xf>
    <xf numFmtId="43" fontId="17" fillId="0" borderId="1" xfId="1" applyFont="1" applyFill="1" applyBorder="1" applyAlignment="1">
      <alignment horizontal="center" vertical="top" shrinkToFit="1"/>
    </xf>
    <xf numFmtId="49" fontId="17" fillId="0" borderId="1" xfId="0" applyNumberFormat="1" applyFont="1" applyFill="1" applyBorder="1" applyAlignment="1">
      <alignment horizontal="center" vertical="top" shrinkToFit="1"/>
    </xf>
    <xf numFmtId="3" fontId="17" fillId="0" borderId="1" xfId="1" applyNumberFormat="1" applyFont="1" applyFill="1" applyBorder="1" applyAlignment="1">
      <alignment horizontal="right" vertical="top" shrinkToFit="1"/>
    </xf>
    <xf numFmtId="189" fontId="17" fillId="0" borderId="1" xfId="1" applyNumberFormat="1" applyFont="1" applyFill="1" applyBorder="1" applyAlignment="1">
      <alignment horizontal="center" vertical="top"/>
    </xf>
    <xf numFmtId="190" fontId="17" fillId="0" borderId="1" xfId="1" applyNumberFormat="1" applyFont="1" applyFill="1" applyBorder="1" applyAlignment="1">
      <alignment horizontal="center" vertical="top"/>
    </xf>
    <xf numFmtId="187" fontId="17" fillId="0" borderId="1" xfId="0" applyNumberFormat="1" applyFont="1" applyFill="1" applyBorder="1" applyAlignment="1">
      <alignment horizontal="center" vertical="top" shrinkToFit="1"/>
    </xf>
    <xf numFmtId="3" fontId="17" fillId="0" borderId="1" xfId="0" applyNumberFormat="1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horizontal="left" vertical="top" shrinkToFit="1"/>
    </xf>
    <xf numFmtId="3" fontId="17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 wrapText="1"/>
    </xf>
    <xf numFmtId="0" fontId="17" fillId="0" borderId="1" xfId="1" applyNumberFormat="1" applyFont="1" applyFill="1" applyBorder="1" applyAlignment="1">
      <alignment horizontal="center" vertical="top"/>
    </xf>
    <xf numFmtId="3" fontId="17" fillId="0" borderId="4" xfId="0" applyNumberFormat="1" applyFont="1" applyFill="1" applyBorder="1" applyAlignment="1">
      <alignment horizontal="left" vertical="top" wrapText="1"/>
    </xf>
    <xf numFmtId="187" fontId="17" fillId="0" borderId="4" xfId="0" applyNumberFormat="1" applyFont="1" applyFill="1" applyBorder="1" applyAlignment="1">
      <alignment horizontal="left" vertical="top" wrapText="1"/>
    </xf>
    <xf numFmtId="187" fontId="17" fillId="0" borderId="1" xfId="0" applyNumberFormat="1" applyFont="1" applyFill="1" applyBorder="1" applyAlignment="1">
      <alignment horizontal="left" vertical="top" wrapText="1"/>
    </xf>
    <xf numFmtId="3" fontId="17" fillId="5" borderId="1" xfId="0" applyNumberFormat="1" applyFont="1" applyFill="1" applyBorder="1" applyAlignment="1">
      <alignment horizontal="left" vertical="top" shrinkToFit="1"/>
    </xf>
    <xf numFmtId="3" fontId="17" fillId="5" borderId="1" xfId="0" applyNumberFormat="1" applyFont="1" applyFill="1" applyBorder="1" applyAlignment="1">
      <alignment horizontal="left" vertical="top" wrapText="1"/>
    </xf>
    <xf numFmtId="3" fontId="17" fillId="5" borderId="1" xfId="0" applyNumberFormat="1" applyFont="1" applyFill="1" applyBorder="1" applyAlignment="1">
      <alignment horizontal="center" vertical="top"/>
    </xf>
    <xf numFmtId="43" fontId="17" fillId="5" borderId="1" xfId="1" applyFont="1" applyFill="1" applyBorder="1" applyAlignment="1">
      <alignment horizontal="center" vertical="top"/>
    </xf>
    <xf numFmtId="43" fontId="17" fillId="5" borderId="1" xfId="1" applyNumberFormat="1" applyFont="1" applyFill="1" applyBorder="1" applyAlignment="1">
      <alignment horizontal="center" vertical="top"/>
    </xf>
    <xf numFmtId="187" fontId="17" fillId="5" borderId="1" xfId="0" applyNumberFormat="1" applyFont="1" applyFill="1" applyBorder="1" applyAlignment="1">
      <alignment horizontal="center" vertical="top" wrapText="1" shrinkToFit="1"/>
    </xf>
    <xf numFmtId="4" fontId="17" fillId="0" borderId="1" xfId="1" applyNumberFormat="1" applyFont="1" applyFill="1" applyBorder="1" applyAlignment="1">
      <alignment horizontal="right" vertical="top" shrinkToFit="1"/>
    </xf>
    <xf numFmtId="43" fontId="17" fillId="0" borderId="1" xfId="1" applyNumberFormat="1" applyFont="1" applyFill="1" applyBorder="1" applyAlignment="1">
      <alignment horizontal="center" vertical="top"/>
    </xf>
    <xf numFmtId="3" fontId="17" fillId="0" borderId="4" xfId="0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3" fontId="17" fillId="0" borderId="1" xfId="1" applyFont="1" applyBorder="1" applyAlignment="1">
      <alignment vertical="top"/>
    </xf>
    <xf numFmtId="188" fontId="17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vertical="top" wrapText="1"/>
    </xf>
    <xf numFmtId="3" fontId="17" fillId="0" borderId="1" xfId="0" applyNumberFormat="1" applyFont="1" applyBorder="1" applyAlignment="1">
      <alignment horizontal="left" vertical="top" shrinkToFit="1"/>
    </xf>
    <xf numFmtId="0" fontId="17" fillId="0" borderId="1" xfId="0" applyNumberFormat="1" applyFont="1" applyFill="1" applyBorder="1" applyAlignment="1">
      <alignment horizontal="center" vertical="top"/>
    </xf>
    <xf numFmtId="0" fontId="17" fillId="0" borderId="1" xfId="0" applyNumberFormat="1" applyFont="1" applyFill="1" applyBorder="1" applyAlignment="1">
      <alignment horizontal="center" vertical="top" shrinkToFit="1"/>
    </xf>
    <xf numFmtId="188" fontId="17" fillId="0" borderId="1" xfId="0" applyNumberFormat="1" applyFont="1" applyFill="1" applyBorder="1" applyAlignment="1">
      <alignment horizontal="center" vertical="top" shrinkToFit="1"/>
    </xf>
    <xf numFmtId="187" fontId="17" fillId="0" borderId="1" xfId="0" applyNumberFormat="1" applyFont="1" applyFill="1" applyBorder="1" applyAlignment="1">
      <alignment horizontal="center" vertical="top"/>
    </xf>
    <xf numFmtId="3" fontId="17" fillId="0" borderId="5" xfId="0" applyNumberFormat="1" applyFont="1" applyFill="1" applyBorder="1" applyAlignment="1">
      <alignment horizontal="left" vertical="top" shrinkToFit="1"/>
    </xf>
    <xf numFmtId="187" fontId="17" fillId="0" borderId="5" xfId="0" applyNumberFormat="1" applyFont="1" applyFill="1" applyBorder="1" applyAlignment="1">
      <alignment horizontal="center" vertical="top"/>
    </xf>
    <xf numFmtId="3" fontId="17" fillId="0" borderId="5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2" fontId="17" fillId="0" borderId="1" xfId="1" applyNumberFormat="1" applyFont="1" applyFill="1" applyBorder="1" applyAlignment="1">
      <alignment horizontal="center" vertical="top"/>
    </xf>
    <xf numFmtId="43" fontId="17" fillId="0" borderId="5" xfId="1" applyFont="1" applyFill="1" applyBorder="1" applyAlignment="1">
      <alignment horizontal="center" vertical="top"/>
    </xf>
    <xf numFmtId="3" fontId="18" fillId="0" borderId="5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left" vertical="top" wrapText="1"/>
    </xf>
    <xf numFmtId="43" fontId="17" fillId="0" borderId="1" xfId="1" applyFont="1" applyBorder="1" applyAlignment="1">
      <alignment horizontal="right" vertical="top"/>
    </xf>
    <xf numFmtId="3" fontId="18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right" vertical="top"/>
    </xf>
    <xf numFmtId="187" fontId="17" fillId="0" borderId="1" xfId="0" applyNumberFormat="1" applyFont="1" applyBorder="1" applyAlignment="1">
      <alignment horizontal="center" vertical="top"/>
    </xf>
    <xf numFmtId="3" fontId="18" fillId="0" borderId="5" xfId="0" applyNumberFormat="1" applyFont="1" applyFill="1" applyBorder="1" applyAlignment="1">
      <alignment horizontal="left" vertical="top" wrapText="1" shrinkToFit="1"/>
    </xf>
    <xf numFmtId="3" fontId="17" fillId="0" borderId="0" xfId="0" applyNumberFormat="1" applyFont="1" applyFill="1" applyAlignment="1">
      <alignment horizontal="left" vertical="top" wrapText="1"/>
    </xf>
    <xf numFmtId="3" fontId="17" fillId="0" borderId="5" xfId="0" applyNumberFormat="1" applyFont="1" applyFill="1" applyBorder="1" applyAlignment="1">
      <alignment horizontal="left" vertical="top"/>
    </xf>
    <xf numFmtId="49" fontId="17" fillId="5" borderId="1" xfId="1" applyNumberFormat="1" applyFont="1" applyFill="1" applyBorder="1" applyAlignment="1">
      <alignment horizontal="center" vertical="top"/>
    </xf>
    <xf numFmtId="191" fontId="17" fillId="0" borderId="1" xfId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3" fillId="2" borderId="6" xfId="0" applyNumberFormat="1" applyFont="1" applyFill="1" applyBorder="1" applyAlignment="1">
      <alignment horizontal="center" vertical="center" wrapText="1" shrinkToFit="1"/>
    </xf>
    <xf numFmtId="3" fontId="3" fillId="2" borderId="5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top" shrinkToFi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shrinkToFit="1"/>
    </xf>
    <xf numFmtId="3" fontId="3" fillId="2" borderId="11" xfId="0" applyNumberFormat="1" applyFont="1" applyFill="1" applyBorder="1" applyAlignment="1">
      <alignment horizontal="center" vertical="center" shrinkToFit="1"/>
    </xf>
    <xf numFmtId="3" fontId="3" fillId="2" borderId="13" xfId="0" applyNumberFormat="1" applyFont="1" applyFill="1" applyBorder="1" applyAlignment="1">
      <alignment horizontal="center" vertical="center" shrinkToFit="1"/>
    </xf>
    <xf numFmtId="3" fontId="3" fillId="2" borderId="14" xfId="0" applyNumberFormat="1" applyFont="1" applyFill="1" applyBorder="1" applyAlignment="1">
      <alignment horizontal="center" vertical="center" shrinkToFit="1"/>
    </xf>
    <xf numFmtId="3" fontId="3" fillId="2" borderId="8" xfId="0" applyNumberFormat="1" applyFont="1" applyFill="1" applyBorder="1" applyAlignment="1">
      <alignment horizontal="center" vertical="center" shrinkToFit="1"/>
    </xf>
    <xf numFmtId="3" fontId="3" fillId="2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shrinkToFit="1"/>
    </xf>
    <xf numFmtId="3" fontId="3" fillId="2" borderId="6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top"/>
    </xf>
    <xf numFmtId="3" fontId="3" fillId="4" borderId="3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top"/>
    </xf>
    <xf numFmtId="3" fontId="3" fillId="2" borderId="7" xfId="0" applyNumberFormat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shrinkToFi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18" fillId="4" borderId="2" xfId="0" applyNumberFormat="1" applyFont="1" applyFill="1" applyBorder="1" applyAlignment="1">
      <alignment horizontal="center" vertical="top"/>
    </xf>
    <xf numFmtId="3" fontId="18" fillId="4" borderId="3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3" fontId="3" fillId="2" borderId="12" xfId="0" applyNumberFormat="1" applyFont="1" applyFill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751261</xdr:colOff>
      <xdr:row>28</xdr:row>
      <xdr:rowOff>70487</xdr:rowOff>
    </xdr:from>
    <xdr:to>
      <xdr:col>15</xdr:col>
      <xdr:colOff>213376</xdr:colOff>
      <xdr:row>30</xdr:row>
      <xdr:rowOff>602176</xdr:rowOff>
    </xdr:to>
    <xdr:sp macro="" textlink="">
      <xdr:nvSpPr>
        <xdr:cNvPr id="2" name="TextBox 1"/>
        <xdr:cNvSpPr txBox="1"/>
      </xdr:nvSpPr>
      <xdr:spPr>
        <a:xfrm rot="18289044">
          <a:off x="13816813" y="18342185"/>
          <a:ext cx="2654403" cy="42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4000" b="1">
              <a:latin typeface="TH Sarabun New" pitchFamily="34" charset="-34"/>
              <a:cs typeface="TH Sarabun New" pitchFamily="34" charset="-34"/>
            </a:rPr>
            <a:t>- เพิ่มเติม-</a:t>
          </a:r>
        </a:p>
      </xdr:txBody>
    </xdr:sp>
    <xdr:clientData/>
  </xdr:twoCellAnchor>
  <xdr:twoCellAnchor>
    <xdr:from>
      <xdr:col>23</xdr:col>
      <xdr:colOff>370115</xdr:colOff>
      <xdr:row>28</xdr:row>
      <xdr:rowOff>152399</xdr:rowOff>
    </xdr:from>
    <xdr:to>
      <xdr:col>23</xdr:col>
      <xdr:colOff>798337</xdr:colOff>
      <xdr:row>30</xdr:row>
      <xdr:rowOff>684088</xdr:rowOff>
    </xdr:to>
    <xdr:sp macro="" textlink="">
      <xdr:nvSpPr>
        <xdr:cNvPr id="6" name="TextBox 5"/>
        <xdr:cNvSpPr txBox="1"/>
      </xdr:nvSpPr>
      <xdr:spPr>
        <a:xfrm rot="18289044">
          <a:off x="21457078" y="17151829"/>
          <a:ext cx="2858510" cy="42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4000" b="1">
              <a:latin typeface="TH Sarabun New" pitchFamily="34" charset="-34"/>
              <a:cs typeface="TH Sarabun New" pitchFamily="34" charset="-34"/>
            </a:rPr>
            <a:t>-เพิ่มเติม-</a:t>
          </a:r>
        </a:p>
      </xdr:txBody>
    </xdr:sp>
    <xdr:clientData/>
  </xdr:twoCellAnchor>
  <xdr:twoCellAnchor>
    <xdr:from>
      <xdr:col>14</xdr:col>
      <xdr:colOff>656013</xdr:colOff>
      <xdr:row>12</xdr:row>
      <xdr:rowOff>560621</xdr:rowOff>
    </xdr:from>
    <xdr:to>
      <xdr:col>15</xdr:col>
      <xdr:colOff>118128</xdr:colOff>
      <xdr:row>17</xdr:row>
      <xdr:rowOff>30953</xdr:rowOff>
    </xdr:to>
    <xdr:sp macro="" textlink="">
      <xdr:nvSpPr>
        <xdr:cNvPr id="4" name="TextBox 3"/>
        <xdr:cNvSpPr txBox="1"/>
      </xdr:nvSpPr>
      <xdr:spPr>
        <a:xfrm rot="18289044">
          <a:off x="13721565" y="6327355"/>
          <a:ext cx="2654403" cy="42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4000" b="1">
              <a:latin typeface="TH Sarabun New" pitchFamily="34" charset="-34"/>
              <a:cs typeface="TH Sarabun New" pitchFamily="34" charset="-34"/>
            </a:rPr>
            <a:t>- เพิ่มเติม-</a:t>
          </a:r>
        </a:p>
      </xdr:txBody>
    </xdr:sp>
    <xdr:clientData/>
  </xdr:twoCellAnchor>
  <xdr:twoCellAnchor>
    <xdr:from>
      <xdr:col>23</xdr:col>
      <xdr:colOff>274867</xdr:colOff>
      <xdr:row>12</xdr:row>
      <xdr:rowOff>642533</xdr:rowOff>
    </xdr:from>
    <xdr:to>
      <xdr:col>23</xdr:col>
      <xdr:colOff>703089</xdr:colOff>
      <xdr:row>17</xdr:row>
      <xdr:rowOff>112865</xdr:rowOff>
    </xdr:to>
    <xdr:sp macro="" textlink="">
      <xdr:nvSpPr>
        <xdr:cNvPr id="5" name="TextBox 4"/>
        <xdr:cNvSpPr txBox="1"/>
      </xdr:nvSpPr>
      <xdr:spPr>
        <a:xfrm rot="18289044">
          <a:off x="21586347" y="6409267"/>
          <a:ext cx="2654403" cy="42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4000" b="1">
              <a:latin typeface="TH Sarabun New" pitchFamily="34" charset="-34"/>
              <a:cs typeface="TH Sarabun New" pitchFamily="34" charset="-34"/>
            </a:rPr>
            <a:t>-เพิ่มเติม-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258534</xdr:colOff>
      <xdr:row>9</xdr:row>
      <xdr:rowOff>27215</xdr:rowOff>
    </xdr:from>
    <xdr:to>
      <xdr:col>20</xdr:col>
      <xdr:colOff>870855</xdr:colOff>
      <xdr:row>21</xdr:row>
      <xdr:rowOff>163287</xdr:rowOff>
    </xdr:to>
    <xdr:sp macro="" textlink="">
      <xdr:nvSpPr>
        <xdr:cNvPr id="2" name="TextBox 1"/>
        <xdr:cNvSpPr txBox="1"/>
      </xdr:nvSpPr>
      <xdr:spPr>
        <a:xfrm rot="18799292">
          <a:off x="16539480" y="4333876"/>
          <a:ext cx="3673929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000" b="1">
              <a:latin typeface="TH Sarabun New" pitchFamily="34" charset="-34"/>
              <a:cs typeface="TH Sarabun New" pitchFamily="34" charset="-34"/>
            </a:rPr>
            <a:t>-เพิ่มเติม-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380996</xdr:colOff>
      <xdr:row>7</xdr:row>
      <xdr:rowOff>83343</xdr:rowOff>
    </xdr:from>
    <xdr:to>
      <xdr:col>14</xdr:col>
      <xdr:colOff>809218</xdr:colOff>
      <xdr:row>12</xdr:row>
      <xdr:rowOff>23121</xdr:rowOff>
    </xdr:to>
    <xdr:sp macro="" textlink="">
      <xdr:nvSpPr>
        <xdr:cNvPr id="5" name="TextBox 4"/>
        <xdr:cNvSpPr txBox="1"/>
      </xdr:nvSpPr>
      <xdr:spPr>
        <a:xfrm rot="18289044">
          <a:off x="11948061" y="3113340"/>
          <a:ext cx="2654403" cy="42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000" b="1">
              <a:latin typeface="TH Sarabun New" pitchFamily="34" charset="-34"/>
              <a:cs typeface="TH Sarabun New" pitchFamily="34" charset="-34"/>
            </a:rPr>
            <a:t>- เพิ่มเติม-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222212</xdr:colOff>
      <xdr:row>9</xdr:row>
      <xdr:rowOff>221710</xdr:rowOff>
    </xdr:from>
    <xdr:to>
      <xdr:col>17</xdr:col>
      <xdr:colOff>886494</xdr:colOff>
      <xdr:row>17</xdr:row>
      <xdr:rowOff>228063</xdr:rowOff>
    </xdr:to>
    <xdr:sp macro="" textlink="">
      <xdr:nvSpPr>
        <xdr:cNvPr id="2" name="TextBox 1"/>
        <xdr:cNvSpPr txBox="1"/>
      </xdr:nvSpPr>
      <xdr:spPr>
        <a:xfrm rot="18799292">
          <a:off x="14695802" y="3437406"/>
          <a:ext cx="2142674" cy="664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000" b="1">
              <a:latin typeface="TH Sarabun New" pitchFamily="34" charset="-34"/>
              <a:cs typeface="TH Sarabun New" pitchFamily="34" charset="-34"/>
            </a:rPr>
            <a:t>-เพิ่มเติม-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opLeftCell="I1" zoomScale="70" zoomScaleNormal="70" workbookViewId="0">
      <selection activeCell="K12" sqref="K12"/>
    </sheetView>
  </sheetViews>
  <sheetFormatPr defaultColWidth="9" defaultRowHeight="18.75" x14ac:dyDescent="0.2"/>
  <cols>
    <col min="1" max="1" width="5.625" style="4" customWidth="1"/>
    <col min="2" max="2" width="10.625" style="4" customWidth="1"/>
    <col min="3" max="3" width="10.625" style="62" customWidth="1"/>
    <col min="4" max="4" width="30.25" style="62" customWidth="1"/>
    <col min="5" max="8" width="13.625" style="4" customWidth="1"/>
    <col min="9" max="9" width="10.625" style="4" customWidth="1"/>
    <col min="10" max="10" width="14.75" style="4" bestFit="1" customWidth="1"/>
    <col min="11" max="12" width="10.625" style="4" customWidth="1"/>
    <col min="13" max="13" width="12.625" style="4" customWidth="1"/>
    <col min="14" max="14" width="14.75" style="4" bestFit="1" customWidth="1"/>
    <col min="15" max="20" width="12.625" style="4" customWidth="1"/>
    <col min="21" max="23" width="10.625" style="4" customWidth="1"/>
    <col min="24" max="24" width="14.75" style="4" customWidth="1"/>
    <col min="25" max="25" width="18.5" style="4" customWidth="1"/>
    <col min="26" max="16384" width="9" style="4"/>
  </cols>
  <sheetData>
    <row r="1" spans="1:25" s="7" customFormat="1" ht="23.25" x14ac:dyDescent="0.2">
      <c r="C1" s="64"/>
      <c r="D1" s="64"/>
      <c r="T1" s="138" t="s">
        <v>19</v>
      </c>
      <c r="U1" s="138"/>
      <c r="V1" s="49"/>
      <c r="W1" s="49"/>
      <c r="X1" s="49"/>
    </row>
    <row r="2" spans="1:25" s="7" customFormat="1" ht="23.25" x14ac:dyDescent="0.2">
      <c r="A2" s="146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7" customFormat="1" ht="23.25" x14ac:dyDescent="0.2">
      <c r="A3" s="146" t="s">
        <v>135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s="7" customFormat="1" ht="23.25" x14ac:dyDescent="0.2">
      <c r="A4" s="146" t="s">
        <v>159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6" spans="1:25" ht="18.75" customHeight="1" x14ac:dyDescent="0.2">
      <c r="A6" s="150" t="s">
        <v>2</v>
      </c>
      <c r="B6" s="150" t="s">
        <v>0</v>
      </c>
      <c r="C6" s="150" t="s">
        <v>14</v>
      </c>
      <c r="D6" s="153" t="s">
        <v>69</v>
      </c>
      <c r="E6" s="173" t="s">
        <v>40</v>
      </c>
      <c r="F6" s="174"/>
      <c r="G6" s="174"/>
      <c r="H6" s="175"/>
      <c r="I6" s="35"/>
      <c r="J6" s="37"/>
      <c r="K6" s="156" t="s">
        <v>15</v>
      </c>
      <c r="L6" s="157"/>
      <c r="M6" s="157"/>
      <c r="N6" s="157"/>
      <c r="O6" s="157"/>
      <c r="P6" s="158"/>
      <c r="Q6" s="161" t="s">
        <v>29</v>
      </c>
      <c r="R6" s="161" t="s">
        <v>70</v>
      </c>
      <c r="S6" s="163" t="s">
        <v>9</v>
      </c>
      <c r="T6" s="147" t="s">
        <v>10</v>
      </c>
      <c r="U6" s="144"/>
      <c r="V6" s="145"/>
      <c r="W6" s="135" t="s">
        <v>66</v>
      </c>
      <c r="X6" s="135" t="s">
        <v>67</v>
      </c>
      <c r="Y6" s="147" t="s">
        <v>52</v>
      </c>
    </row>
    <row r="7" spans="1:25" ht="21.75" customHeight="1" x14ac:dyDescent="0.2">
      <c r="A7" s="151"/>
      <c r="B7" s="151"/>
      <c r="C7" s="151"/>
      <c r="D7" s="154"/>
      <c r="E7" s="147" t="s">
        <v>31</v>
      </c>
      <c r="F7" s="161" t="s">
        <v>3</v>
      </c>
      <c r="G7" s="8"/>
      <c r="H7" s="161" t="s">
        <v>18</v>
      </c>
      <c r="I7" s="36"/>
      <c r="J7" s="38"/>
      <c r="K7" s="139" t="s">
        <v>42</v>
      </c>
      <c r="L7" s="139"/>
      <c r="M7" s="139" t="s">
        <v>43</v>
      </c>
      <c r="N7" s="139"/>
      <c r="O7" s="156" t="s">
        <v>65</v>
      </c>
      <c r="P7" s="158"/>
      <c r="Q7" s="162"/>
      <c r="R7" s="162"/>
      <c r="S7" s="164"/>
      <c r="T7" s="148"/>
      <c r="U7" s="142" t="s">
        <v>63</v>
      </c>
      <c r="V7" s="143"/>
      <c r="W7" s="136"/>
      <c r="X7" s="136"/>
      <c r="Y7" s="148"/>
    </row>
    <row r="8" spans="1:25" x14ac:dyDescent="0.2">
      <c r="A8" s="151"/>
      <c r="B8" s="151"/>
      <c r="C8" s="151"/>
      <c r="D8" s="154"/>
      <c r="E8" s="148"/>
      <c r="F8" s="162"/>
      <c r="G8" s="20" t="s">
        <v>35</v>
      </c>
      <c r="H8" s="162"/>
      <c r="I8" s="59" t="s">
        <v>50</v>
      </c>
      <c r="J8" s="54" t="s">
        <v>13</v>
      </c>
      <c r="K8" s="139"/>
      <c r="L8" s="139"/>
      <c r="M8" s="139"/>
      <c r="N8" s="139"/>
      <c r="O8" s="166"/>
      <c r="P8" s="167"/>
      <c r="Q8" s="162"/>
      <c r="R8" s="162"/>
      <c r="S8" s="164"/>
      <c r="T8" s="148"/>
      <c r="U8" s="140" t="s">
        <v>64</v>
      </c>
      <c r="V8" s="141"/>
      <c r="W8" s="136"/>
      <c r="X8" s="136"/>
      <c r="Y8" s="148"/>
    </row>
    <row r="9" spans="1:25" x14ac:dyDescent="0.2">
      <c r="A9" s="151"/>
      <c r="B9" s="151"/>
      <c r="C9" s="151"/>
      <c r="D9" s="154"/>
      <c r="E9" s="148"/>
      <c r="F9" s="162"/>
      <c r="G9" s="20" t="s">
        <v>34</v>
      </c>
      <c r="H9" s="162"/>
      <c r="I9" s="36"/>
      <c r="J9" s="38"/>
      <c r="K9" s="139"/>
      <c r="L9" s="139"/>
      <c r="M9" s="139"/>
      <c r="N9" s="139"/>
      <c r="O9" s="168"/>
      <c r="P9" s="169"/>
      <c r="Q9" s="162"/>
      <c r="R9" s="162"/>
      <c r="S9" s="164"/>
      <c r="T9" s="148"/>
      <c r="U9" s="19" t="s">
        <v>61</v>
      </c>
      <c r="V9" s="58" t="s">
        <v>62</v>
      </c>
      <c r="W9" s="136"/>
      <c r="X9" s="136"/>
      <c r="Y9" s="148"/>
    </row>
    <row r="10" spans="1:25" ht="27" customHeight="1" x14ac:dyDescent="0.2">
      <c r="A10" s="152"/>
      <c r="B10" s="152"/>
      <c r="C10" s="152"/>
      <c r="D10" s="155"/>
      <c r="E10" s="149"/>
      <c r="F10" s="172"/>
      <c r="G10" s="9"/>
      <c r="H10" s="172"/>
      <c r="I10" s="191" t="s">
        <v>49</v>
      </c>
      <c r="J10" s="191" t="s">
        <v>49</v>
      </c>
      <c r="K10" s="191" t="s">
        <v>28</v>
      </c>
      <c r="L10" s="191" t="s">
        <v>41</v>
      </c>
      <c r="M10" s="191" t="s">
        <v>28</v>
      </c>
      <c r="N10" s="191" t="s">
        <v>41</v>
      </c>
      <c r="O10" s="191" t="s">
        <v>28</v>
      </c>
      <c r="P10" s="191" t="s">
        <v>41</v>
      </c>
      <c r="Q10" s="191" t="s">
        <v>28</v>
      </c>
      <c r="R10" s="191"/>
      <c r="S10" s="191" t="s">
        <v>27</v>
      </c>
      <c r="T10" s="191" t="s">
        <v>27</v>
      </c>
      <c r="U10" s="18" t="s">
        <v>4</v>
      </c>
      <c r="V10" s="18" t="s">
        <v>4</v>
      </c>
      <c r="W10" s="137"/>
      <c r="X10" s="137"/>
      <c r="Y10" s="149"/>
    </row>
    <row r="11" spans="1:25" s="131" customFormat="1" ht="84" x14ac:dyDescent="0.2">
      <c r="A11" s="123">
        <v>1</v>
      </c>
      <c r="B11" s="112" t="s">
        <v>80</v>
      </c>
      <c r="C11" s="112" t="s">
        <v>81</v>
      </c>
      <c r="D11" s="124" t="s">
        <v>82</v>
      </c>
      <c r="E11" s="76" t="s">
        <v>125</v>
      </c>
      <c r="F11" s="76" t="s">
        <v>125</v>
      </c>
      <c r="G11" s="76">
        <v>1</v>
      </c>
      <c r="H11" s="76" t="s">
        <v>125</v>
      </c>
      <c r="I11" s="76">
        <v>1</v>
      </c>
      <c r="J11" s="125">
        <v>2150000</v>
      </c>
      <c r="K11" s="76" t="s">
        <v>125</v>
      </c>
      <c r="L11" s="71" t="s">
        <v>125</v>
      </c>
      <c r="M11" s="76">
        <v>1</v>
      </c>
      <c r="N11" s="125">
        <v>2150000</v>
      </c>
      <c r="O11" s="126"/>
      <c r="P11" s="126"/>
      <c r="Q11" s="76" t="s">
        <v>125</v>
      </c>
      <c r="R11" s="127" t="s">
        <v>125</v>
      </c>
      <c r="S11" s="128" t="s">
        <v>125</v>
      </c>
      <c r="T11" s="128" t="s">
        <v>125</v>
      </c>
      <c r="U11" s="129">
        <v>1.202</v>
      </c>
      <c r="V11" s="129" t="s">
        <v>125</v>
      </c>
      <c r="W11" s="129">
        <v>0.82</v>
      </c>
      <c r="X11" s="130"/>
      <c r="Y11" s="80"/>
    </row>
    <row r="12" spans="1:25" s="131" customFormat="1" ht="63" x14ac:dyDescent="0.2">
      <c r="A12" s="123">
        <v>2</v>
      </c>
      <c r="B12" s="112" t="s">
        <v>80</v>
      </c>
      <c r="C12" s="112" t="s">
        <v>81</v>
      </c>
      <c r="D12" s="81" t="s">
        <v>83</v>
      </c>
      <c r="E12" s="82" t="s">
        <v>125</v>
      </c>
      <c r="F12" s="82" t="s">
        <v>125</v>
      </c>
      <c r="G12" s="82" t="s">
        <v>125</v>
      </c>
      <c r="H12" s="80">
        <v>1</v>
      </c>
      <c r="I12" s="83">
        <v>1</v>
      </c>
      <c r="J12" s="84">
        <v>466353</v>
      </c>
      <c r="K12" s="83">
        <v>1</v>
      </c>
      <c r="L12" s="84">
        <v>466353</v>
      </c>
      <c r="M12" s="83"/>
      <c r="N12" s="85"/>
      <c r="O12" s="126"/>
      <c r="P12" s="126"/>
      <c r="Q12" s="83">
        <v>1</v>
      </c>
      <c r="R12" s="86" t="s">
        <v>129</v>
      </c>
      <c r="S12" s="87" t="s">
        <v>125</v>
      </c>
      <c r="T12" s="87">
        <v>466353</v>
      </c>
      <c r="U12" s="88"/>
      <c r="V12" s="89">
        <v>4.4850000000000003</v>
      </c>
      <c r="W12" s="90">
        <v>0.33</v>
      </c>
      <c r="X12" s="130"/>
      <c r="Y12" s="91" t="s">
        <v>158</v>
      </c>
    </row>
    <row r="13" spans="1:25" s="131" customFormat="1" ht="84" x14ac:dyDescent="0.2">
      <c r="A13" s="123">
        <v>3</v>
      </c>
      <c r="B13" s="112" t="s">
        <v>80</v>
      </c>
      <c r="C13" s="112" t="s">
        <v>81</v>
      </c>
      <c r="D13" s="81" t="s">
        <v>84</v>
      </c>
      <c r="E13" s="82" t="s">
        <v>125</v>
      </c>
      <c r="F13" s="82" t="s">
        <v>125</v>
      </c>
      <c r="G13" s="82" t="s">
        <v>125</v>
      </c>
      <c r="H13" s="80">
        <v>1</v>
      </c>
      <c r="I13" s="83">
        <v>1</v>
      </c>
      <c r="J13" s="84">
        <v>466353</v>
      </c>
      <c r="K13" s="83">
        <v>1</v>
      </c>
      <c r="L13" s="84">
        <v>466353</v>
      </c>
      <c r="M13" s="83"/>
      <c r="N13" s="85"/>
      <c r="O13" s="126"/>
      <c r="P13" s="126"/>
      <c r="Q13" s="83">
        <v>1</v>
      </c>
      <c r="R13" s="86" t="s">
        <v>129</v>
      </c>
      <c r="S13" s="87" t="s">
        <v>125</v>
      </c>
      <c r="T13" s="87">
        <v>466353</v>
      </c>
      <c r="U13" s="88"/>
      <c r="V13" s="89">
        <v>4.4850000000000003</v>
      </c>
      <c r="W13" s="90">
        <v>0.33</v>
      </c>
      <c r="X13" s="130"/>
      <c r="Y13" s="91" t="s">
        <v>158</v>
      </c>
    </row>
    <row r="14" spans="1:25" s="131" customFormat="1" ht="42" x14ac:dyDescent="0.2">
      <c r="A14" s="123">
        <v>4</v>
      </c>
      <c r="B14" s="92" t="s">
        <v>85</v>
      </c>
      <c r="C14" s="92" t="s">
        <v>86</v>
      </c>
      <c r="D14" s="91" t="s">
        <v>87</v>
      </c>
      <c r="E14" s="82" t="s">
        <v>125</v>
      </c>
      <c r="F14" s="82" t="s">
        <v>125</v>
      </c>
      <c r="G14" s="93">
        <v>1</v>
      </c>
      <c r="H14" s="94" t="s">
        <v>125</v>
      </c>
      <c r="I14" s="83">
        <v>1</v>
      </c>
      <c r="J14" s="84">
        <v>498000</v>
      </c>
      <c r="K14" s="83" t="s">
        <v>125</v>
      </c>
      <c r="L14" s="85" t="s">
        <v>125</v>
      </c>
      <c r="M14" s="83">
        <v>1</v>
      </c>
      <c r="N14" s="85">
        <v>498000</v>
      </c>
      <c r="O14" s="126"/>
      <c r="P14" s="126"/>
      <c r="Q14" s="83">
        <v>1</v>
      </c>
      <c r="R14" s="83" t="s">
        <v>130</v>
      </c>
      <c r="S14" s="85">
        <v>498000</v>
      </c>
      <c r="T14" s="85">
        <v>498000</v>
      </c>
      <c r="U14" s="95">
        <v>0.57599999999999996</v>
      </c>
      <c r="V14" s="88"/>
      <c r="W14" s="90">
        <v>0.2</v>
      </c>
      <c r="X14" s="130"/>
      <c r="Y14" s="91" t="s">
        <v>141</v>
      </c>
    </row>
    <row r="15" spans="1:25" s="131" customFormat="1" ht="42" x14ac:dyDescent="0.2">
      <c r="A15" s="123">
        <v>5</v>
      </c>
      <c r="B15" s="92" t="s">
        <v>85</v>
      </c>
      <c r="C15" s="92" t="s">
        <v>86</v>
      </c>
      <c r="D15" s="91" t="s">
        <v>88</v>
      </c>
      <c r="E15" s="82" t="s">
        <v>125</v>
      </c>
      <c r="F15" s="82" t="s">
        <v>125</v>
      </c>
      <c r="G15" s="93">
        <v>1</v>
      </c>
      <c r="H15" s="94" t="s">
        <v>125</v>
      </c>
      <c r="I15" s="83">
        <v>1</v>
      </c>
      <c r="J15" s="84">
        <v>498000</v>
      </c>
      <c r="K15" s="83" t="s">
        <v>125</v>
      </c>
      <c r="L15" s="85" t="s">
        <v>125</v>
      </c>
      <c r="M15" s="83">
        <v>1</v>
      </c>
      <c r="N15" s="85">
        <v>498000</v>
      </c>
      <c r="O15" s="126"/>
      <c r="P15" s="126"/>
      <c r="Q15" s="83">
        <v>1</v>
      </c>
      <c r="R15" s="83" t="s">
        <v>130</v>
      </c>
      <c r="S15" s="85">
        <v>498000</v>
      </c>
      <c r="T15" s="85">
        <v>498000</v>
      </c>
      <c r="U15" s="95">
        <v>0.57599999999999996</v>
      </c>
      <c r="V15" s="88"/>
      <c r="W15" s="90">
        <v>0.2</v>
      </c>
      <c r="X15" s="130"/>
      <c r="Y15" s="96" t="s">
        <v>141</v>
      </c>
    </row>
    <row r="16" spans="1:25" s="131" customFormat="1" ht="42" x14ac:dyDescent="0.2">
      <c r="A16" s="123">
        <v>6</v>
      </c>
      <c r="B16" s="92" t="s">
        <v>85</v>
      </c>
      <c r="C16" s="92" t="s">
        <v>86</v>
      </c>
      <c r="D16" s="91" t="s">
        <v>89</v>
      </c>
      <c r="E16" s="82" t="s">
        <v>125</v>
      </c>
      <c r="F16" s="82" t="s">
        <v>125</v>
      </c>
      <c r="G16" s="93">
        <v>1</v>
      </c>
      <c r="H16" s="94" t="s">
        <v>125</v>
      </c>
      <c r="I16" s="83">
        <v>1</v>
      </c>
      <c r="J16" s="84">
        <v>490000</v>
      </c>
      <c r="K16" s="83" t="s">
        <v>125</v>
      </c>
      <c r="L16" s="85" t="s">
        <v>125</v>
      </c>
      <c r="M16" s="83">
        <v>1</v>
      </c>
      <c r="N16" s="85">
        <v>490000</v>
      </c>
      <c r="O16" s="126"/>
      <c r="P16" s="126"/>
      <c r="Q16" s="83">
        <v>1</v>
      </c>
      <c r="R16" s="83" t="s">
        <v>130</v>
      </c>
      <c r="S16" s="85">
        <v>490000</v>
      </c>
      <c r="T16" s="85">
        <v>490000</v>
      </c>
      <c r="U16" s="95">
        <v>0.57599999999999996</v>
      </c>
      <c r="V16" s="88"/>
      <c r="W16" s="90">
        <v>0.3</v>
      </c>
      <c r="X16" s="130"/>
      <c r="Y16" s="97" t="s">
        <v>141</v>
      </c>
    </row>
    <row r="17" spans="1:25" s="131" customFormat="1" ht="42" x14ac:dyDescent="0.2">
      <c r="A17" s="123">
        <v>7</v>
      </c>
      <c r="B17" s="92" t="s">
        <v>85</v>
      </c>
      <c r="C17" s="92" t="s">
        <v>86</v>
      </c>
      <c r="D17" s="91" t="s">
        <v>90</v>
      </c>
      <c r="E17" s="82" t="s">
        <v>125</v>
      </c>
      <c r="F17" s="82" t="s">
        <v>125</v>
      </c>
      <c r="G17" s="93">
        <v>1</v>
      </c>
      <c r="H17" s="94" t="s">
        <v>125</v>
      </c>
      <c r="I17" s="83">
        <v>1</v>
      </c>
      <c r="J17" s="84">
        <v>490000</v>
      </c>
      <c r="K17" s="83" t="s">
        <v>125</v>
      </c>
      <c r="L17" s="85" t="s">
        <v>125</v>
      </c>
      <c r="M17" s="83">
        <v>1</v>
      </c>
      <c r="N17" s="85">
        <v>490000</v>
      </c>
      <c r="O17" s="126"/>
      <c r="P17" s="126"/>
      <c r="Q17" s="83">
        <v>1</v>
      </c>
      <c r="R17" s="83" t="s">
        <v>130</v>
      </c>
      <c r="S17" s="85">
        <v>490000</v>
      </c>
      <c r="T17" s="85">
        <v>490000</v>
      </c>
      <c r="U17" s="95">
        <v>0.57599999999999996</v>
      </c>
      <c r="V17" s="88"/>
      <c r="W17" s="90">
        <v>0.24</v>
      </c>
      <c r="X17" s="130"/>
      <c r="Y17" s="98" t="s">
        <v>142</v>
      </c>
    </row>
    <row r="18" spans="1:25" s="131" customFormat="1" ht="84" x14ac:dyDescent="0.2">
      <c r="A18" s="123">
        <v>8</v>
      </c>
      <c r="B18" s="99" t="s">
        <v>91</v>
      </c>
      <c r="C18" s="99" t="s">
        <v>92</v>
      </c>
      <c r="D18" s="100" t="s">
        <v>93</v>
      </c>
      <c r="E18" s="93" t="s">
        <v>125</v>
      </c>
      <c r="F18" s="94" t="s">
        <v>125</v>
      </c>
      <c r="G18" s="94" t="s">
        <v>125</v>
      </c>
      <c r="H18" s="101">
        <v>1</v>
      </c>
      <c r="I18" s="101">
        <v>1</v>
      </c>
      <c r="J18" s="102">
        <v>750000</v>
      </c>
      <c r="K18" s="83" t="s">
        <v>125</v>
      </c>
      <c r="L18" s="85" t="s">
        <v>125</v>
      </c>
      <c r="M18" s="101">
        <v>1</v>
      </c>
      <c r="N18" s="102">
        <v>750000</v>
      </c>
      <c r="O18" s="126"/>
      <c r="P18" s="126"/>
      <c r="Q18" s="103" t="s">
        <v>125</v>
      </c>
      <c r="R18" s="103">
        <f>SUM(R9:R14)</f>
        <v>0</v>
      </c>
      <c r="S18" s="93" t="s">
        <v>125</v>
      </c>
      <c r="T18" s="93" t="s">
        <v>125</v>
      </c>
      <c r="U18" s="93" t="s">
        <v>125</v>
      </c>
      <c r="V18" s="133">
        <v>1.2</v>
      </c>
      <c r="W18" s="104">
        <v>0.5</v>
      </c>
      <c r="X18" s="130"/>
      <c r="Y18" s="100" t="s">
        <v>143</v>
      </c>
    </row>
    <row r="19" spans="1:25" s="131" customFormat="1" ht="42" x14ac:dyDescent="0.2">
      <c r="A19" s="123">
        <v>9</v>
      </c>
      <c r="B19" s="92" t="s">
        <v>91</v>
      </c>
      <c r="C19" s="92" t="s">
        <v>94</v>
      </c>
      <c r="D19" s="132" t="s">
        <v>136</v>
      </c>
      <c r="E19" s="93" t="s">
        <v>125</v>
      </c>
      <c r="F19" s="94" t="s">
        <v>125</v>
      </c>
      <c r="G19" s="82">
        <v>1</v>
      </c>
      <c r="H19" s="94" t="s">
        <v>125</v>
      </c>
      <c r="I19" s="83">
        <v>1</v>
      </c>
      <c r="J19" s="105">
        <v>348000</v>
      </c>
      <c r="K19" s="83" t="s">
        <v>125</v>
      </c>
      <c r="L19" s="85" t="s">
        <v>125</v>
      </c>
      <c r="M19" s="83">
        <v>1</v>
      </c>
      <c r="N19" s="105">
        <v>348000</v>
      </c>
      <c r="O19" s="126"/>
      <c r="P19" s="126"/>
      <c r="Q19" s="83"/>
      <c r="R19" s="83"/>
      <c r="S19" s="83"/>
      <c r="T19" s="83"/>
      <c r="U19" s="106">
        <f>5*152*0.48*0.001</f>
        <v>0.36480000000000001</v>
      </c>
      <c r="V19" s="106"/>
      <c r="W19" s="90">
        <v>0.152</v>
      </c>
      <c r="X19" s="130"/>
      <c r="Y19" s="107" t="s">
        <v>140</v>
      </c>
    </row>
    <row r="20" spans="1:25" s="131" customFormat="1" ht="42" x14ac:dyDescent="0.2">
      <c r="A20" s="123">
        <v>10</v>
      </c>
      <c r="B20" s="92" t="s">
        <v>91</v>
      </c>
      <c r="C20" s="92" t="s">
        <v>94</v>
      </c>
      <c r="D20" s="81" t="s">
        <v>137</v>
      </c>
      <c r="E20" s="93" t="s">
        <v>125</v>
      </c>
      <c r="F20" s="94" t="s">
        <v>125</v>
      </c>
      <c r="G20" s="82">
        <v>1</v>
      </c>
      <c r="H20" s="94" t="s">
        <v>125</v>
      </c>
      <c r="I20" s="83">
        <v>1</v>
      </c>
      <c r="J20" s="105">
        <v>280000</v>
      </c>
      <c r="K20" s="83" t="s">
        <v>125</v>
      </c>
      <c r="L20" s="85" t="s">
        <v>125</v>
      </c>
      <c r="M20" s="83">
        <v>1</v>
      </c>
      <c r="N20" s="105">
        <v>280000</v>
      </c>
      <c r="O20" s="126"/>
      <c r="P20" s="126"/>
      <c r="Q20" s="83"/>
      <c r="R20" s="83"/>
      <c r="S20" s="83"/>
      <c r="T20" s="83"/>
      <c r="U20" s="106">
        <f>5*121*0.48*0.001</f>
        <v>0.29039999999999999</v>
      </c>
      <c r="V20" s="106"/>
      <c r="W20" s="90">
        <v>0.121</v>
      </c>
      <c r="X20" s="130"/>
      <c r="Y20" s="107" t="s">
        <v>140</v>
      </c>
    </row>
    <row r="21" spans="1:25" s="131" customFormat="1" ht="42" x14ac:dyDescent="0.2">
      <c r="A21" s="123">
        <v>11</v>
      </c>
      <c r="B21" s="92" t="s">
        <v>91</v>
      </c>
      <c r="C21" s="92" t="s">
        <v>94</v>
      </c>
      <c r="D21" s="132" t="s">
        <v>138</v>
      </c>
      <c r="E21" s="93" t="s">
        <v>125</v>
      </c>
      <c r="F21" s="94" t="s">
        <v>125</v>
      </c>
      <c r="G21" s="82">
        <v>1</v>
      </c>
      <c r="H21" s="94" t="s">
        <v>125</v>
      </c>
      <c r="I21" s="83">
        <v>1</v>
      </c>
      <c r="J21" s="105">
        <v>237000</v>
      </c>
      <c r="K21" s="83" t="s">
        <v>125</v>
      </c>
      <c r="L21" s="85" t="s">
        <v>125</v>
      </c>
      <c r="M21" s="83">
        <v>1</v>
      </c>
      <c r="N21" s="105">
        <v>237000</v>
      </c>
      <c r="O21" s="126"/>
      <c r="P21" s="126"/>
      <c r="Q21" s="83"/>
      <c r="R21" s="83"/>
      <c r="S21" s="83"/>
      <c r="T21" s="83"/>
      <c r="U21" s="106">
        <f>5.4*100*0.48*0.001</f>
        <v>0.25919999999999999</v>
      </c>
      <c r="V21" s="106"/>
      <c r="W21" s="90">
        <v>0.1</v>
      </c>
      <c r="X21" s="130"/>
      <c r="Y21" s="107" t="s">
        <v>140</v>
      </c>
    </row>
    <row r="22" spans="1:25" s="131" customFormat="1" ht="42" x14ac:dyDescent="0.2">
      <c r="A22" s="123">
        <v>12</v>
      </c>
      <c r="B22" s="92" t="s">
        <v>91</v>
      </c>
      <c r="C22" s="92" t="s">
        <v>94</v>
      </c>
      <c r="D22" s="132" t="s">
        <v>139</v>
      </c>
      <c r="E22" s="93" t="s">
        <v>125</v>
      </c>
      <c r="F22" s="94" t="s">
        <v>125</v>
      </c>
      <c r="G22" s="82">
        <v>1</v>
      </c>
      <c r="H22" s="94" t="s">
        <v>125</v>
      </c>
      <c r="I22" s="83">
        <v>1</v>
      </c>
      <c r="J22" s="105">
        <v>247000</v>
      </c>
      <c r="K22" s="83" t="s">
        <v>125</v>
      </c>
      <c r="L22" s="85" t="s">
        <v>125</v>
      </c>
      <c r="M22" s="83">
        <v>1</v>
      </c>
      <c r="N22" s="105">
        <v>247000</v>
      </c>
      <c r="O22" s="126"/>
      <c r="P22" s="126"/>
      <c r="Q22" s="83"/>
      <c r="R22" s="83"/>
      <c r="S22" s="83"/>
      <c r="T22" s="83"/>
      <c r="U22" s="106">
        <f>4*138*0.48*0.001</f>
        <v>0.26495999999999997</v>
      </c>
      <c r="V22" s="106"/>
      <c r="W22" s="90">
        <v>0.13800000000000001</v>
      </c>
      <c r="X22" s="130"/>
      <c r="Y22" s="108" t="s">
        <v>140</v>
      </c>
    </row>
    <row r="23" spans="1:25" s="131" customFormat="1" ht="105" x14ac:dyDescent="0.2">
      <c r="A23" s="123">
        <v>13</v>
      </c>
      <c r="B23" s="92" t="s">
        <v>91</v>
      </c>
      <c r="C23" s="92" t="s">
        <v>95</v>
      </c>
      <c r="D23" s="91" t="s">
        <v>128</v>
      </c>
      <c r="E23" s="93" t="s">
        <v>125</v>
      </c>
      <c r="F23" s="94" t="s">
        <v>125</v>
      </c>
      <c r="G23" s="76">
        <v>1</v>
      </c>
      <c r="H23" s="94" t="s">
        <v>125</v>
      </c>
      <c r="I23" s="93">
        <v>1</v>
      </c>
      <c r="J23" s="109">
        <v>500000</v>
      </c>
      <c r="K23" s="83" t="s">
        <v>125</v>
      </c>
      <c r="L23" s="85" t="s">
        <v>125</v>
      </c>
      <c r="M23" s="93">
        <v>1</v>
      </c>
      <c r="N23" s="109">
        <v>500000</v>
      </c>
      <c r="O23" s="126"/>
      <c r="P23" s="126"/>
      <c r="Q23" s="93" t="s">
        <v>125</v>
      </c>
      <c r="R23" s="93" t="s">
        <v>131</v>
      </c>
      <c r="S23" s="93" t="s">
        <v>125</v>
      </c>
      <c r="T23" s="93" t="s">
        <v>125</v>
      </c>
      <c r="U23" s="93" t="s">
        <v>125</v>
      </c>
      <c r="V23" s="129">
        <v>0.57599999999999996</v>
      </c>
      <c r="W23" s="110">
        <v>0.38</v>
      </c>
      <c r="X23" s="130"/>
      <c r="Y23" s="111" t="s">
        <v>144</v>
      </c>
    </row>
    <row r="24" spans="1:25" s="131" customFormat="1" ht="105" x14ac:dyDescent="0.2">
      <c r="A24" s="123">
        <v>14</v>
      </c>
      <c r="B24" s="92" t="s">
        <v>91</v>
      </c>
      <c r="C24" s="92" t="s">
        <v>95</v>
      </c>
      <c r="D24" s="91" t="s">
        <v>127</v>
      </c>
      <c r="E24" s="93" t="s">
        <v>125</v>
      </c>
      <c r="F24" s="94" t="s">
        <v>125</v>
      </c>
      <c r="G24" s="76">
        <v>1</v>
      </c>
      <c r="H24" s="94" t="s">
        <v>125</v>
      </c>
      <c r="I24" s="93">
        <v>1</v>
      </c>
      <c r="J24" s="109">
        <v>500000</v>
      </c>
      <c r="K24" s="83" t="s">
        <v>125</v>
      </c>
      <c r="L24" s="85" t="s">
        <v>125</v>
      </c>
      <c r="M24" s="93">
        <v>1</v>
      </c>
      <c r="N24" s="109">
        <v>500000</v>
      </c>
      <c r="O24" s="126"/>
      <c r="P24" s="126"/>
      <c r="Q24" s="93" t="s">
        <v>125</v>
      </c>
      <c r="R24" s="93" t="s">
        <v>131</v>
      </c>
      <c r="S24" s="93" t="s">
        <v>125</v>
      </c>
      <c r="T24" s="93" t="s">
        <v>125</v>
      </c>
      <c r="U24" s="93" t="s">
        <v>125</v>
      </c>
      <c r="V24" s="129">
        <v>0.57599999999999996</v>
      </c>
      <c r="W24" s="110">
        <v>0.38</v>
      </c>
      <c r="X24" s="130"/>
      <c r="Y24" s="111" t="s">
        <v>144</v>
      </c>
    </row>
    <row r="25" spans="1:25" s="131" customFormat="1" ht="63" x14ac:dyDescent="0.2">
      <c r="A25" s="123">
        <v>15</v>
      </c>
      <c r="B25" s="112" t="s">
        <v>96</v>
      </c>
      <c r="C25" s="112" t="s">
        <v>97</v>
      </c>
      <c r="D25" s="91" t="s">
        <v>98</v>
      </c>
      <c r="E25" s="93" t="s">
        <v>125</v>
      </c>
      <c r="F25" s="94" t="s">
        <v>125</v>
      </c>
      <c r="G25" s="76">
        <v>1</v>
      </c>
      <c r="H25" s="94" t="s">
        <v>125</v>
      </c>
      <c r="I25" s="93">
        <v>1</v>
      </c>
      <c r="J25" s="109">
        <v>2185000</v>
      </c>
      <c r="K25" s="83" t="s">
        <v>125</v>
      </c>
      <c r="L25" s="85" t="s">
        <v>125</v>
      </c>
      <c r="M25" s="93">
        <v>1</v>
      </c>
      <c r="N25" s="109">
        <v>2185000</v>
      </c>
      <c r="O25" s="126"/>
      <c r="P25" s="126"/>
      <c r="Q25" s="93" t="s">
        <v>125</v>
      </c>
      <c r="R25" s="93" t="s">
        <v>131</v>
      </c>
      <c r="S25" s="93" t="s">
        <v>125</v>
      </c>
      <c r="T25" s="93" t="s">
        <v>125</v>
      </c>
      <c r="U25" s="93" t="s">
        <v>125</v>
      </c>
      <c r="V25" s="129">
        <v>2.1080000000000001</v>
      </c>
      <c r="W25" s="113">
        <v>0.73199999999999998</v>
      </c>
      <c r="X25" s="130"/>
      <c r="Y25" s="91" t="s">
        <v>145</v>
      </c>
    </row>
    <row r="26" spans="1:25" s="131" customFormat="1" ht="63" x14ac:dyDescent="0.2">
      <c r="A26" s="123">
        <v>16</v>
      </c>
      <c r="B26" s="112" t="s">
        <v>96</v>
      </c>
      <c r="C26" s="112" t="s">
        <v>97</v>
      </c>
      <c r="D26" s="91" t="s">
        <v>99</v>
      </c>
      <c r="E26" s="93" t="s">
        <v>125</v>
      </c>
      <c r="F26" s="94" t="s">
        <v>125</v>
      </c>
      <c r="G26" s="76">
        <v>1</v>
      </c>
      <c r="H26" s="94" t="s">
        <v>125</v>
      </c>
      <c r="I26" s="93">
        <v>1</v>
      </c>
      <c r="J26" s="84">
        <v>991000</v>
      </c>
      <c r="K26" s="83" t="s">
        <v>125</v>
      </c>
      <c r="L26" s="85" t="s">
        <v>125</v>
      </c>
      <c r="M26" s="83">
        <v>1</v>
      </c>
      <c r="N26" s="85">
        <v>991000</v>
      </c>
      <c r="O26" s="126"/>
      <c r="P26" s="126"/>
      <c r="Q26" s="93" t="s">
        <v>125</v>
      </c>
      <c r="R26" s="93" t="s">
        <v>131</v>
      </c>
      <c r="S26" s="93" t="s">
        <v>125</v>
      </c>
      <c r="T26" s="93" t="s">
        <v>125</v>
      </c>
      <c r="U26" s="93" t="s">
        <v>125</v>
      </c>
      <c r="V26" s="88">
        <v>0.94099999999999995</v>
      </c>
      <c r="W26" s="114">
        <v>0.33400000000000002</v>
      </c>
      <c r="X26" s="130"/>
      <c r="Y26" s="98"/>
    </row>
    <row r="27" spans="1:25" s="131" customFormat="1" ht="63" x14ac:dyDescent="0.2">
      <c r="A27" s="123">
        <v>17</v>
      </c>
      <c r="B27" s="112" t="s">
        <v>96</v>
      </c>
      <c r="C27" s="112" t="s">
        <v>97</v>
      </c>
      <c r="D27" s="91" t="s">
        <v>100</v>
      </c>
      <c r="E27" s="93" t="s">
        <v>125</v>
      </c>
      <c r="F27" s="94" t="s">
        <v>125</v>
      </c>
      <c r="G27" s="76">
        <v>1</v>
      </c>
      <c r="H27" s="94" t="s">
        <v>125</v>
      </c>
      <c r="I27" s="93">
        <v>1</v>
      </c>
      <c r="J27" s="84">
        <v>4156000</v>
      </c>
      <c r="K27" s="83" t="s">
        <v>125</v>
      </c>
      <c r="L27" s="85" t="s">
        <v>125</v>
      </c>
      <c r="M27" s="83">
        <v>1</v>
      </c>
      <c r="N27" s="85">
        <v>4156000</v>
      </c>
      <c r="O27" s="126"/>
      <c r="P27" s="126"/>
      <c r="Q27" s="93" t="s">
        <v>125</v>
      </c>
      <c r="R27" s="93" t="s">
        <v>131</v>
      </c>
      <c r="S27" s="93" t="s">
        <v>125</v>
      </c>
      <c r="T27" s="93" t="s">
        <v>125</v>
      </c>
      <c r="U27" s="93" t="s">
        <v>125</v>
      </c>
      <c r="V27" s="88">
        <v>4.032</v>
      </c>
      <c r="W27" s="115">
        <v>1.4</v>
      </c>
      <c r="X27" s="130"/>
      <c r="Y27" s="98"/>
    </row>
    <row r="28" spans="1:25" s="131" customFormat="1" ht="84" x14ac:dyDescent="0.2">
      <c r="A28" s="123">
        <v>18</v>
      </c>
      <c r="B28" s="92" t="s">
        <v>101</v>
      </c>
      <c r="C28" s="92" t="s">
        <v>102</v>
      </c>
      <c r="D28" s="91" t="s">
        <v>103</v>
      </c>
      <c r="E28" s="93" t="s">
        <v>125</v>
      </c>
      <c r="F28" s="94" t="s">
        <v>125</v>
      </c>
      <c r="G28" s="93" t="s">
        <v>125</v>
      </c>
      <c r="H28" s="94">
        <v>1</v>
      </c>
      <c r="I28" s="83">
        <v>1</v>
      </c>
      <c r="J28" s="84">
        <v>2000000</v>
      </c>
      <c r="K28" s="83" t="s">
        <v>125</v>
      </c>
      <c r="L28" s="85" t="s">
        <v>125</v>
      </c>
      <c r="M28" s="83">
        <v>1</v>
      </c>
      <c r="N28" s="85">
        <v>2000000</v>
      </c>
      <c r="O28" s="126"/>
      <c r="P28" s="126"/>
      <c r="Q28" s="83" t="s">
        <v>125</v>
      </c>
      <c r="R28" s="83" t="s">
        <v>125</v>
      </c>
      <c r="S28" s="85" t="s">
        <v>125</v>
      </c>
      <c r="T28" s="85" t="s">
        <v>125</v>
      </c>
      <c r="U28" s="88" t="s">
        <v>125</v>
      </c>
      <c r="V28" s="88" t="s">
        <v>125</v>
      </c>
      <c r="W28" s="83" t="s">
        <v>125</v>
      </c>
      <c r="X28" s="130"/>
      <c r="Y28" s="91" t="s">
        <v>146</v>
      </c>
    </row>
    <row r="29" spans="1:25" s="131" customFormat="1" ht="84" x14ac:dyDescent="0.2">
      <c r="A29" s="123">
        <v>19</v>
      </c>
      <c r="B29" s="92" t="s">
        <v>104</v>
      </c>
      <c r="C29" s="92" t="s">
        <v>105</v>
      </c>
      <c r="D29" s="91" t="s">
        <v>106</v>
      </c>
      <c r="E29" s="93" t="s">
        <v>125</v>
      </c>
      <c r="F29" s="94" t="s">
        <v>125</v>
      </c>
      <c r="G29" s="93" t="s">
        <v>125</v>
      </c>
      <c r="H29" s="94">
        <v>1</v>
      </c>
      <c r="I29" s="83">
        <v>1</v>
      </c>
      <c r="J29" s="84">
        <v>500000</v>
      </c>
      <c r="K29" s="83" t="s">
        <v>125</v>
      </c>
      <c r="L29" s="85" t="s">
        <v>125</v>
      </c>
      <c r="M29" s="83">
        <v>1</v>
      </c>
      <c r="N29" s="85">
        <v>500000</v>
      </c>
      <c r="O29" s="126"/>
      <c r="P29" s="126"/>
      <c r="Q29" s="83" t="s">
        <v>125</v>
      </c>
      <c r="R29" s="83" t="s">
        <v>125</v>
      </c>
      <c r="S29" s="85" t="s">
        <v>125</v>
      </c>
      <c r="T29" s="85" t="s">
        <v>125</v>
      </c>
      <c r="U29" s="88" t="s">
        <v>125</v>
      </c>
      <c r="V29" s="88" t="s">
        <v>125</v>
      </c>
      <c r="W29" s="90">
        <v>0.3</v>
      </c>
      <c r="X29" s="130"/>
      <c r="Y29" s="91" t="s">
        <v>147</v>
      </c>
    </row>
    <row r="30" spans="1:25" s="131" customFormat="1" ht="84" x14ac:dyDescent="0.2">
      <c r="A30" s="123">
        <v>20</v>
      </c>
      <c r="B30" s="92" t="s">
        <v>104</v>
      </c>
      <c r="C30" s="92" t="s">
        <v>105</v>
      </c>
      <c r="D30" s="91" t="s">
        <v>107</v>
      </c>
      <c r="E30" s="93" t="s">
        <v>125</v>
      </c>
      <c r="F30" s="94" t="s">
        <v>125</v>
      </c>
      <c r="G30" s="116" t="s">
        <v>125</v>
      </c>
      <c r="H30" s="94">
        <v>1</v>
      </c>
      <c r="I30" s="83">
        <v>1</v>
      </c>
      <c r="J30" s="84">
        <v>500000</v>
      </c>
      <c r="K30" s="83" t="s">
        <v>125</v>
      </c>
      <c r="L30" s="85" t="s">
        <v>125</v>
      </c>
      <c r="M30" s="83">
        <v>1</v>
      </c>
      <c r="N30" s="85">
        <v>500000</v>
      </c>
      <c r="O30" s="126"/>
      <c r="P30" s="126"/>
      <c r="Q30" s="83" t="s">
        <v>125</v>
      </c>
      <c r="R30" s="83" t="s">
        <v>125</v>
      </c>
      <c r="S30" s="85" t="s">
        <v>125</v>
      </c>
      <c r="T30" s="85" t="s">
        <v>125</v>
      </c>
      <c r="U30" s="88" t="s">
        <v>125</v>
      </c>
      <c r="V30" s="88" t="s">
        <v>125</v>
      </c>
      <c r="W30" s="90">
        <v>0.3</v>
      </c>
      <c r="X30" s="130"/>
      <c r="Y30" s="91" t="s">
        <v>147</v>
      </c>
    </row>
    <row r="31" spans="1:25" s="131" customFormat="1" ht="63" x14ac:dyDescent="0.2">
      <c r="A31" s="123">
        <v>21</v>
      </c>
      <c r="B31" s="117" t="s">
        <v>104</v>
      </c>
      <c r="C31" s="117" t="s">
        <v>105</v>
      </c>
      <c r="D31" s="81" t="s">
        <v>108</v>
      </c>
      <c r="E31" s="82" t="s">
        <v>125</v>
      </c>
      <c r="F31" s="80" t="s">
        <v>125</v>
      </c>
      <c r="G31" s="118" t="s">
        <v>125</v>
      </c>
      <c r="H31" s="80">
        <v>1</v>
      </c>
      <c r="I31" s="83">
        <v>1</v>
      </c>
      <c r="J31" s="84">
        <v>500000</v>
      </c>
      <c r="K31" s="83" t="s">
        <v>125</v>
      </c>
      <c r="L31" s="85" t="s">
        <v>125</v>
      </c>
      <c r="M31" s="83">
        <v>1</v>
      </c>
      <c r="N31" s="85">
        <v>500000</v>
      </c>
      <c r="O31" s="126"/>
      <c r="P31" s="126"/>
      <c r="Q31" s="83" t="s">
        <v>125</v>
      </c>
      <c r="R31" s="83" t="s">
        <v>125</v>
      </c>
      <c r="S31" s="85" t="s">
        <v>125</v>
      </c>
      <c r="T31" s="85" t="s">
        <v>125</v>
      </c>
      <c r="U31" s="88" t="s">
        <v>125</v>
      </c>
      <c r="V31" s="88" t="s">
        <v>125</v>
      </c>
      <c r="W31" s="90">
        <v>0.3</v>
      </c>
      <c r="X31" s="130"/>
      <c r="Y31" s="81" t="s">
        <v>147</v>
      </c>
    </row>
    <row r="32" spans="1:25" s="131" customFormat="1" ht="105" x14ac:dyDescent="0.2">
      <c r="A32" s="123">
        <v>22</v>
      </c>
      <c r="B32" s="92" t="s">
        <v>80</v>
      </c>
      <c r="C32" s="92" t="s">
        <v>109</v>
      </c>
      <c r="D32" s="81" t="s">
        <v>110</v>
      </c>
      <c r="E32" s="82" t="s">
        <v>125</v>
      </c>
      <c r="F32" s="80" t="s">
        <v>125</v>
      </c>
      <c r="G32" s="119" t="s">
        <v>125</v>
      </c>
      <c r="H32" s="119">
        <v>1</v>
      </c>
      <c r="I32" s="93">
        <v>1</v>
      </c>
      <c r="J32" s="109">
        <v>400000</v>
      </c>
      <c r="K32" s="83" t="s">
        <v>125</v>
      </c>
      <c r="L32" s="85" t="s">
        <v>125</v>
      </c>
      <c r="M32" s="93">
        <v>1</v>
      </c>
      <c r="N32" s="109">
        <v>400000</v>
      </c>
      <c r="O32" s="126"/>
      <c r="P32" s="126"/>
      <c r="Q32" s="93" t="s">
        <v>125</v>
      </c>
      <c r="R32" s="93" t="s">
        <v>131</v>
      </c>
      <c r="S32" s="93" t="s">
        <v>125</v>
      </c>
      <c r="T32" s="93" t="s">
        <v>125</v>
      </c>
      <c r="U32" s="93" t="s">
        <v>125</v>
      </c>
      <c r="V32" s="129">
        <v>0.57599999999999996</v>
      </c>
      <c r="W32" s="110">
        <v>0.38</v>
      </c>
      <c r="X32" s="130"/>
      <c r="Y32" s="81" t="s">
        <v>148</v>
      </c>
    </row>
    <row r="33" spans="1:25" s="131" customFormat="1" ht="63" x14ac:dyDescent="0.2">
      <c r="A33" s="123">
        <v>23</v>
      </c>
      <c r="B33" s="92" t="s">
        <v>80</v>
      </c>
      <c r="C33" s="92" t="s">
        <v>111</v>
      </c>
      <c r="D33" s="81" t="s">
        <v>112</v>
      </c>
      <c r="E33" s="82" t="s">
        <v>125</v>
      </c>
      <c r="F33" s="80" t="s">
        <v>125</v>
      </c>
      <c r="G33" s="82" t="s">
        <v>125</v>
      </c>
      <c r="H33" s="80">
        <v>1</v>
      </c>
      <c r="I33" s="83">
        <v>1</v>
      </c>
      <c r="J33" s="84">
        <v>500000</v>
      </c>
      <c r="K33" s="83" t="s">
        <v>125</v>
      </c>
      <c r="L33" s="85" t="s">
        <v>125</v>
      </c>
      <c r="M33" s="83">
        <v>1</v>
      </c>
      <c r="N33" s="85">
        <v>500000</v>
      </c>
      <c r="O33" s="126"/>
      <c r="P33" s="126"/>
      <c r="Q33" s="83" t="s">
        <v>125</v>
      </c>
      <c r="R33" s="83" t="s">
        <v>125</v>
      </c>
      <c r="S33" s="93" t="s">
        <v>125</v>
      </c>
      <c r="T33" s="85" t="s">
        <v>125</v>
      </c>
      <c r="U33" s="88" t="s">
        <v>125</v>
      </c>
      <c r="V33" s="88"/>
      <c r="W33" s="83" t="s">
        <v>125</v>
      </c>
      <c r="X33" s="130"/>
      <c r="Y33" s="91"/>
    </row>
    <row r="34" spans="1:25" s="131" customFormat="1" ht="105" x14ac:dyDescent="0.2">
      <c r="A34" s="123">
        <v>24</v>
      </c>
      <c r="B34" s="92" t="s">
        <v>80</v>
      </c>
      <c r="C34" s="92" t="s">
        <v>113</v>
      </c>
      <c r="D34" s="91" t="s">
        <v>114</v>
      </c>
      <c r="E34" s="93" t="s">
        <v>125</v>
      </c>
      <c r="F34" s="94" t="s">
        <v>125</v>
      </c>
      <c r="G34" s="76" t="s">
        <v>125</v>
      </c>
      <c r="H34" s="76">
        <v>1</v>
      </c>
      <c r="I34" s="93">
        <v>1</v>
      </c>
      <c r="J34" s="109">
        <v>392000</v>
      </c>
      <c r="K34" s="83" t="s">
        <v>125</v>
      </c>
      <c r="L34" s="85" t="s">
        <v>125</v>
      </c>
      <c r="M34" s="93">
        <v>1</v>
      </c>
      <c r="N34" s="109">
        <v>392000</v>
      </c>
      <c r="O34" s="126"/>
      <c r="P34" s="126"/>
      <c r="Q34" s="93" t="s">
        <v>125</v>
      </c>
      <c r="R34" s="93" t="s">
        <v>132</v>
      </c>
      <c r="S34" s="93" t="s">
        <v>125</v>
      </c>
      <c r="T34" s="93" t="s">
        <v>125</v>
      </c>
      <c r="U34" s="93" t="s">
        <v>125</v>
      </c>
      <c r="V34" s="129">
        <v>0.57599999999999996</v>
      </c>
      <c r="W34" s="110">
        <v>0.38</v>
      </c>
      <c r="X34" s="130"/>
      <c r="Y34" s="91" t="s">
        <v>148</v>
      </c>
    </row>
    <row r="35" spans="1:25" s="131" customFormat="1" ht="63" x14ac:dyDescent="0.2">
      <c r="A35" s="123">
        <v>25</v>
      </c>
      <c r="B35" s="92" t="s">
        <v>80</v>
      </c>
      <c r="C35" s="92" t="s">
        <v>115</v>
      </c>
      <c r="D35" s="91" t="s">
        <v>116</v>
      </c>
      <c r="E35" s="93" t="s">
        <v>125</v>
      </c>
      <c r="F35" s="94" t="s">
        <v>125</v>
      </c>
      <c r="G35" s="116" t="s">
        <v>125</v>
      </c>
      <c r="H35" s="94">
        <v>2</v>
      </c>
      <c r="I35" s="83">
        <v>2</v>
      </c>
      <c r="J35" s="84">
        <v>1000000</v>
      </c>
      <c r="K35" s="83" t="s">
        <v>125</v>
      </c>
      <c r="L35" s="85" t="s">
        <v>125</v>
      </c>
      <c r="M35" s="83" t="s">
        <v>125</v>
      </c>
      <c r="N35" s="85" t="s">
        <v>125</v>
      </c>
      <c r="O35" s="126"/>
      <c r="P35" s="126"/>
      <c r="Q35" s="83" t="s">
        <v>125</v>
      </c>
      <c r="R35" s="83" t="s">
        <v>125</v>
      </c>
      <c r="S35" s="85" t="s">
        <v>125</v>
      </c>
      <c r="T35" s="85" t="s">
        <v>125</v>
      </c>
      <c r="U35" s="88" t="s">
        <v>125</v>
      </c>
      <c r="V35" s="134">
        <v>6.4</v>
      </c>
      <c r="W35" s="83" t="s">
        <v>125</v>
      </c>
      <c r="X35" s="130"/>
      <c r="Y35" s="91" t="s">
        <v>149</v>
      </c>
    </row>
    <row r="36" spans="1:25" s="131" customFormat="1" ht="63" x14ac:dyDescent="0.2">
      <c r="A36" s="123">
        <v>26</v>
      </c>
      <c r="B36" s="92" t="s">
        <v>117</v>
      </c>
      <c r="C36" s="92" t="s">
        <v>118</v>
      </c>
      <c r="D36" s="91" t="s">
        <v>119</v>
      </c>
      <c r="E36" s="93" t="s">
        <v>125</v>
      </c>
      <c r="F36" s="94" t="s">
        <v>126</v>
      </c>
      <c r="G36" s="93" t="s">
        <v>126</v>
      </c>
      <c r="H36" s="94">
        <v>1</v>
      </c>
      <c r="I36" s="83">
        <v>1</v>
      </c>
      <c r="J36" s="84">
        <v>700000</v>
      </c>
      <c r="K36" s="83" t="s">
        <v>125</v>
      </c>
      <c r="L36" s="85" t="s">
        <v>125</v>
      </c>
      <c r="M36" s="83">
        <v>1</v>
      </c>
      <c r="N36" s="85">
        <v>700000</v>
      </c>
      <c r="O36" s="126"/>
      <c r="P36" s="126"/>
      <c r="Q36" s="83" t="s">
        <v>125</v>
      </c>
      <c r="R36" s="83" t="s">
        <v>125</v>
      </c>
      <c r="S36" s="85" t="s">
        <v>126</v>
      </c>
      <c r="T36" s="85" t="s">
        <v>126</v>
      </c>
      <c r="U36" s="121">
        <v>5.5</v>
      </c>
      <c r="V36" s="88" t="s">
        <v>125</v>
      </c>
      <c r="W36" s="115">
        <v>0.45</v>
      </c>
      <c r="X36" s="130"/>
      <c r="Y36" s="120" t="s">
        <v>150</v>
      </c>
    </row>
    <row r="37" spans="1:25" s="131" customFormat="1" ht="63" x14ac:dyDescent="0.2">
      <c r="A37" s="123">
        <v>27</v>
      </c>
      <c r="B37" s="92" t="s">
        <v>117</v>
      </c>
      <c r="C37" s="92" t="s">
        <v>118</v>
      </c>
      <c r="D37" s="91" t="s">
        <v>120</v>
      </c>
      <c r="E37" s="93" t="s">
        <v>125</v>
      </c>
      <c r="F37" s="94" t="s">
        <v>126</v>
      </c>
      <c r="G37" s="93" t="s">
        <v>126</v>
      </c>
      <c r="H37" s="94">
        <v>1</v>
      </c>
      <c r="I37" s="83">
        <v>1</v>
      </c>
      <c r="J37" s="84">
        <v>800000</v>
      </c>
      <c r="K37" s="83" t="s">
        <v>125</v>
      </c>
      <c r="L37" s="85" t="s">
        <v>125</v>
      </c>
      <c r="M37" s="83">
        <v>1</v>
      </c>
      <c r="N37" s="85">
        <v>800000</v>
      </c>
      <c r="O37" s="126"/>
      <c r="P37" s="126"/>
      <c r="Q37" s="83" t="s">
        <v>125</v>
      </c>
      <c r="R37" s="83" t="s">
        <v>125</v>
      </c>
      <c r="S37" s="85" t="s">
        <v>126</v>
      </c>
      <c r="T37" s="85" t="s">
        <v>126</v>
      </c>
      <c r="U37" s="121">
        <v>6.5</v>
      </c>
      <c r="V37" s="88" t="s">
        <v>125</v>
      </c>
      <c r="W37" s="115">
        <v>0.51500000000000001</v>
      </c>
      <c r="X37" s="130"/>
      <c r="Y37" s="120"/>
    </row>
    <row r="38" spans="1:25" s="131" customFormat="1" ht="42" x14ac:dyDescent="0.2">
      <c r="A38" s="123">
        <v>28</v>
      </c>
      <c r="B38" s="117" t="s">
        <v>91</v>
      </c>
      <c r="C38" s="117" t="s">
        <v>121</v>
      </c>
      <c r="D38" s="81" t="s">
        <v>122</v>
      </c>
      <c r="E38" s="82" t="s">
        <v>125</v>
      </c>
      <c r="F38" s="80" t="s">
        <v>125</v>
      </c>
      <c r="G38" s="80">
        <v>1</v>
      </c>
      <c r="H38" s="80" t="s">
        <v>125</v>
      </c>
      <c r="I38" s="83">
        <v>1</v>
      </c>
      <c r="J38" s="84">
        <v>500000</v>
      </c>
      <c r="K38" s="83" t="s">
        <v>125</v>
      </c>
      <c r="L38" s="85" t="s">
        <v>125</v>
      </c>
      <c r="M38" s="83">
        <v>1</v>
      </c>
      <c r="N38" s="85">
        <v>500000</v>
      </c>
      <c r="O38" s="126"/>
      <c r="P38" s="126"/>
      <c r="Q38" s="83" t="s">
        <v>125</v>
      </c>
      <c r="R38" s="83" t="s">
        <v>133</v>
      </c>
      <c r="S38" s="85" t="s">
        <v>125</v>
      </c>
      <c r="T38" s="85" t="s">
        <v>125</v>
      </c>
      <c r="U38" s="121">
        <v>0.65</v>
      </c>
      <c r="V38" s="88" t="s">
        <v>125</v>
      </c>
      <c r="W38" s="115">
        <v>0.3</v>
      </c>
      <c r="X38" s="130"/>
      <c r="Y38" s="120" t="s">
        <v>151</v>
      </c>
    </row>
    <row r="39" spans="1:25" s="131" customFormat="1" ht="42" x14ac:dyDescent="0.2">
      <c r="A39" s="123">
        <v>29</v>
      </c>
      <c r="B39" s="117" t="s">
        <v>104</v>
      </c>
      <c r="C39" s="117" t="s">
        <v>123</v>
      </c>
      <c r="D39" s="81" t="s">
        <v>124</v>
      </c>
      <c r="E39" s="82" t="s">
        <v>125</v>
      </c>
      <c r="F39" s="82" t="s">
        <v>125</v>
      </c>
      <c r="G39" s="82">
        <v>1</v>
      </c>
      <c r="H39" s="82" t="s">
        <v>125</v>
      </c>
      <c r="I39" s="82">
        <v>1</v>
      </c>
      <c r="J39" s="122">
        <v>500000</v>
      </c>
      <c r="K39" s="82" t="s">
        <v>125</v>
      </c>
      <c r="L39" s="122" t="s">
        <v>125</v>
      </c>
      <c r="M39" s="82">
        <v>1</v>
      </c>
      <c r="N39" s="122">
        <v>500000</v>
      </c>
      <c r="O39" s="126"/>
      <c r="P39" s="126"/>
      <c r="Q39" s="82" t="s">
        <v>125</v>
      </c>
      <c r="R39" s="82" t="s">
        <v>134</v>
      </c>
      <c r="S39" s="82" t="s">
        <v>125</v>
      </c>
      <c r="T39" s="82" t="s">
        <v>125</v>
      </c>
      <c r="U39" s="118">
        <v>0.312</v>
      </c>
      <c r="V39" s="118" t="s">
        <v>125</v>
      </c>
      <c r="W39" s="118">
        <v>0.13</v>
      </c>
      <c r="X39" s="130"/>
      <c r="Y39" s="120" t="s">
        <v>152</v>
      </c>
    </row>
    <row r="40" spans="1:25" x14ac:dyDescent="0.2">
      <c r="A40" s="170" t="s">
        <v>1</v>
      </c>
      <c r="B40" s="171"/>
      <c r="C40" s="65"/>
      <c r="D40" s="65"/>
      <c r="E40" s="10">
        <f>SUM(E11:E39)</f>
        <v>0</v>
      </c>
      <c r="F40" s="10">
        <f t="shared" ref="F40:W40" si="0">SUM(F11:F39)</f>
        <v>0</v>
      </c>
      <c r="G40" s="10">
        <f t="shared" si="0"/>
        <v>16</v>
      </c>
      <c r="H40" s="10">
        <f t="shared" si="0"/>
        <v>14</v>
      </c>
      <c r="I40" s="10">
        <f t="shared" si="0"/>
        <v>30</v>
      </c>
      <c r="J40" s="10">
        <f t="shared" si="0"/>
        <v>23544706</v>
      </c>
      <c r="K40" s="10">
        <f t="shared" si="0"/>
        <v>2</v>
      </c>
      <c r="L40" s="10">
        <f t="shared" si="0"/>
        <v>932706</v>
      </c>
      <c r="M40" s="10">
        <f t="shared" si="0"/>
        <v>26</v>
      </c>
      <c r="N40" s="10">
        <f t="shared" si="0"/>
        <v>21612000</v>
      </c>
      <c r="O40" s="10">
        <f t="shared" si="0"/>
        <v>0</v>
      </c>
      <c r="P40" s="10">
        <f t="shared" si="0"/>
        <v>0</v>
      </c>
      <c r="Q40" s="10">
        <f t="shared" si="0"/>
        <v>6</v>
      </c>
      <c r="R40" s="10"/>
      <c r="S40" s="10">
        <f t="shared" si="0"/>
        <v>1976000</v>
      </c>
      <c r="T40" s="10">
        <f t="shared" si="0"/>
        <v>2908706</v>
      </c>
      <c r="U40" s="10">
        <f t="shared" si="0"/>
        <v>17.647359999999999</v>
      </c>
      <c r="V40" s="10">
        <f t="shared" si="0"/>
        <v>25.955000000000005</v>
      </c>
      <c r="W40" s="10">
        <f t="shared" si="0"/>
        <v>9.7120000000000015</v>
      </c>
      <c r="X40" s="10"/>
      <c r="Y40" s="10"/>
    </row>
    <row r="42" spans="1:25" x14ac:dyDescent="0.2">
      <c r="C42" s="63"/>
      <c r="D42" s="63"/>
    </row>
    <row r="43" spans="1:25" x14ac:dyDescent="0.2">
      <c r="Q43" s="6" t="s">
        <v>46</v>
      </c>
      <c r="R43" s="6"/>
      <c r="S43" s="165" t="s">
        <v>47</v>
      </c>
      <c r="T43" s="165"/>
      <c r="U43" s="60"/>
      <c r="V43" s="60"/>
      <c r="W43" s="60"/>
      <c r="X43" s="60"/>
    </row>
    <row r="44" spans="1:25" x14ac:dyDescent="0.2">
      <c r="S44" s="165" t="s">
        <v>48</v>
      </c>
      <c r="T44" s="165"/>
      <c r="U44" s="60"/>
      <c r="V44" s="60"/>
      <c r="W44" s="60"/>
      <c r="X44" s="60"/>
    </row>
    <row r="45" spans="1:25" x14ac:dyDescent="0.2">
      <c r="Q45" s="6"/>
      <c r="R45" s="6"/>
      <c r="S45" s="165"/>
      <c r="T45" s="165"/>
      <c r="U45" s="60"/>
      <c r="V45" s="60"/>
      <c r="W45" s="60"/>
      <c r="X45" s="60"/>
    </row>
    <row r="46" spans="1:25" s="1" customFormat="1" ht="21" x14ac:dyDescent="0.2">
      <c r="B46" s="3" t="s">
        <v>24</v>
      </c>
      <c r="C46" s="56" t="s">
        <v>68</v>
      </c>
      <c r="D46" s="56"/>
      <c r="E46" s="2"/>
      <c r="F46" s="2"/>
      <c r="G46" s="2"/>
      <c r="H46" s="2"/>
      <c r="I46" s="2"/>
      <c r="J46" s="2"/>
      <c r="K46" s="2"/>
      <c r="L46" s="2"/>
      <c r="M46" s="56"/>
      <c r="N46" s="56"/>
      <c r="O46" s="56"/>
      <c r="P46" s="56"/>
    </row>
    <row r="47" spans="1:25" s="1" customFormat="1" ht="21" x14ac:dyDescent="0.2">
      <c r="B47" s="2"/>
      <c r="C47" s="159" t="s">
        <v>71</v>
      </c>
      <c r="D47" s="159"/>
      <c r="E47" s="159"/>
      <c r="F47" s="159"/>
      <c r="G47" s="159"/>
      <c r="H47" s="159"/>
      <c r="I47" s="159"/>
      <c r="J47" s="2"/>
      <c r="K47" s="2"/>
      <c r="L47" s="2"/>
      <c r="M47" s="56"/>
      <c r="N47" s="56"/>
      <c r="O47" s="56"/>
      <c r="P47" s="56"/>
      <c r="Q47" s="1" t="s">
        <v>11</v>
      </c>
    </row>
    <row r="48" spans="1:25" ht="21" x14ac:dyDescent="0.2">
      <c r="C48" s="159" t="s">
        <v>72</v>
      </c>
      <c r="D48" s="159"/>
      <c r="E48" s="160"/>
      <c r="F48" s="160"/>
      <c r="G48" s="160"/>
      <c r="H48" s="160"/>
      <c r="I48" s="160"/>
    </row>
    <row r="49" spans="2:20" ht="21" x14ac:dyDescent="0.2">
      <c r="C49" s="159" t="s">
        <v>54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</row>
    <row r="50" spans="2:20" ht="21" x14ac:dyDescent="0.2">
      <c r="C50" s="160" t="s">
        <v>55</v>
      </c>
      <c r="D50" s="160"/>
      <c r="E50" s="160"/>
      <c r="F50" s="160"/>
      <c r="G50" s="160"/>
      <c r="H50" s="160"/>
      <c r="I50" s="160"/>
      <c r="J50" s="160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2:20" ht="21" x14ac:dyDescent="0.2">
      <c r="C51" s="57" t="s">
        <v>56</v>
      </c>
      <c r="D51" s="57"/>
      <c r="E51" s="57"/>
      <c r="F51" s="57"/>
      <c r="G51" s="57"/>
      <c r="H51" s="57"/>
      <c r="I51" s="57"/>
      <c r="J51" s="57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pans="2:20" ht="21" x14ac:dyDescent="0.2">
      <c r="B52" s="3"/>
      <c r="C52" s="57"/>
      <c r="D52" s="5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20" ht="21" x14ac:dyDescent="0.2">
      <c r="C53" s="57"/>
      <c r="D53" s="5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20" ht="21" x14ac:dyDescent="0.2">
      <c r="C54" s="57"/>
      <c r="D54" s="5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34">
    <mergeCell ref="A40:B40"/>
    <mergeCell ref="A6:A10"/>
    <mergeCell ref="F7:F10"/>
    <mergeCell ref="H7:H10"/>
    <mergeCell ref="C47:I47"/>
    <mergeCell ref="E6:H6"/>
    <mergeCell ref="K6:P6"/>
    <mergeCell ref="C48:I48"/>
    <mergeCell ref="C49:T49"/>
    <mergeCell ref="C50:J50"/>
    <mergeCell ref="Q6:Q9"/>
    <mergeCell ref="S6:S9"/>
    <mergeCell ref="T6:T9"/>
    <mergeCell ref="S43:T43"/>
    <mergeCell ref="S44:T44"/>
    <mergeCell ref="S45:T45"/>
    <mergeCell ref="O7:P9"/>
    <mergeCell ref="R6:R9"/>
    <mergeCell ref="W6:W10"/>
    <mergeCell ref="X6:X10"/>
    <mergeCell ref="T1:U1"/>
    <mergeCell ref="K7:L9"/>
    <mergeCell ref="M7:N9"/>
    <mergeCell ref="U8:V8"/>
    <mergeCell ref="U7:V7"/>
    <mergeCell ref="U6:V6"/>
    <mergeCell ref="A2:Y2"/>
    <mergeCell ref="A3:Y3"/>
    <mergeCell ref="A4:Y4"/>
    <mergeCell ref="Y6:Y10"/>
    <mergeCell ref="E7:E10"/>
    <mergeCell ref="B6:B10"/>
    <mergeCell ref="C6:C10"/>
    <mergeCell ref="D6:D10"/>
  </mergeCells>
  <printOptions horizontalCentered="1"/>
  <pageMargins left="0.23622047244094491" right="0.19685039370078741" top="0.35433070866141736" bottom="0.19685039370078741" header="0.23622047244094491" footer="0.31496062992125984"/>
  <pageSetup paperSize="9" scale="41" fitToHeight="0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topLeftCell="D4" zoomScale="70" zoomScaleNormal="70" workbookViewId="0">
      <selection activeCell="P16" sqref="P16"/>
    </sheetView>
  </sheetViews>
  <sheetFormatPr defaultColWidth="9" defaultRowHeight="18.75" x14ac:dyDescent="0.2"/>
  <cols>
    <col min="1" max="1" width="4.625" style="4" customWidth="1"/>
    <col min="2" max="3" width="10.625" style="4" customWidth="1"/>
    <col min="4" max="11" width="12.625" style="4" customWidth="1"/>
    <col min="12" max="15" width="10.625" style="4" customWidth="1"/>
    <col min="16" max="20" width="12.625" style="4" customWidth="1"/>
    <col min="21" max="21" width="14.625" style="4" customWidth="1"/>
    <col min="22" max="16384" width="9" style="4"/>
  </cols>
  <sheetData>
    <row r="1" spans="1:22" s="7" customFormat="1" ht="23.25" x14ac:dyDescent="0.2">
      <c r="R1" s="138" t="s">
        <v>20</v>
      </c>
      <c r="S1" s="138"/>
      <c r="T1" s="49"/>
      <c r="U1" s="49"/>
    </row>
    <row r="2" spans="1:22" s="7" customFormat="1" ht="23.25" x14ac:dyDescent="0.2">
      <c r="A2" s="146" t="s">
        <v>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48"/>
      <c r="U2" s="51"/>
    </row>
    <row r="3" spans="1:22" s="7" customFormat="1" ht="23.25" x14ac:dyDescent="0.2">
      <c r="A3" s="146" t="s">
        <v>58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48"/>
      <c r="U3" s="51"/>
    </row>
    <row r="4" spans="1:22" s="7" customFormat="1" ht="23.25" x14ac:dyDescent="0.2">
      <c r="A4" s="146" t="s">
        <v>79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48"/>
      <c r="U4" s="51"/>
    </row>
    <row r="6" spans="1:22" ht="21.75" customHeight="1" x14ac:dyDescent="0.2">
      <c r="A6" s="150" t="s">
        <v>2</v>
      </c>
      <c r="B6" s="150" t="s">
        <v>0</v>
      </c>
      <c r="C6" s="150" t="s">
        <v>14</v>
      </c>
      <c r="D6" s="173" t="s">
        <v>44</v>
      </c>
      <c r="E6" s="174"/>
      <c r="F6" s="174"/>
      <c r="G6" s="174"/>
      <c r="H6" s="174"/>
      <c r="I6" s="175"/>
      <c r="J6" s="27"/>
      <c r="K6" s="40"/>
      <c r="L6" s="176" t="s">
        <v>15</v>
      </c>
      <c r="M6" s="177"/>
      <c r="N6" s="177"/>
      <c r="O6" s="178"/>
      <c r="P6" s="161" t="s">
        <v>29</v>
      </c>
      <c r="Q6" s="163" t="s">
        <v>9</v>
      </c>
      <c r="R6" s="147" t="s">
        <v>10</v>
      </c>
      <c r="S6" s="144" t="s">
        <v>17</v>
      </c>
      <c r="T6" s="145"/>
      <c r="U6" s="135" t="s">
        <v>67</v>
      </c>
      <c r="V6" s="147" t="s">
        <v>52</v>
      </c>
    </row>
    <row r="7" spans="1:22" x14ac:dyDescent="0.2">
      <c r="A7" s="151"/>
      <c r="B7" s="151"/>
      <c r="C7" s="151"/>
      <c r="D7" s="163" t="s">
        <v>5</v>
      </c>
      <c r="E7" s="163" t="s">
        <v>6</v>
      </c>
      <c r="F7" s="163" t="s">
        <v>7</v>
      </c>
      <c r="G7" s="163" t="s">
        <v>8</v>
      </c>
      <c r="H7" s="180" t="s">
        <v>16</v>
      </c>
      <c r="I7" s="161" t="s">
        <v>37</v>
      </c>
      <c r="J7" s="42"/>
      <c r="K7" s="41"/>
      <c r="L7" s="166" t="s">
        <v>42</v>
      </c>
      <c r="M7" s="167"/>
      <c r="N7" s="166" t="s">
        <v>43</v>
      </c>
      <c r="O7" s="167"/>
      <c r="P7" s="162"/>
      <c r="Q7" s="164"/>
      <c r="R7" s="148"/>
      <c r="S7" s="142" t="s">
        <v>64</v>
      </c>
      <c r="T7" s="143"/>
      <c r="U7" s="164"/>
      <c r="V7" s="148"/>
    </row>
    <row r="8" spans="1:22" x14ac:dyDescent="0.2">
      <c r="A8" s="151"/>
      <c r="B8" s="151"/>
      <c r="C8" s="151"/>
      <c r="D8" s="164"/>
      <c r="E8" s="164"/>
      <c r="F8" s="164"/>
      <c r="G8" s="164"/>
      <c r="H8" s="181"/>
      <c r="I8" s="162"/>
      <c r="J8" s="28" t="s">
        <v>50</v>
      </c>
      <c r="K8" s="39" t="s">
        <v>13</v>
      </c>
      <c r="L8" s="166"/>
      <c r="M8" s="167"/>
      <c r="N8" s="166"/>
      <c r="O8" s="167"/>
      <c r="P8" s="162"/>
      <c r="Q8" s="164"/>
      <c r="R8" s="148"/>
      <c r="S8" s="19" t="s">
        <v>61</v>
      </c>
      <c r="T8" s="19" t="s">
        <v>62</v>
      </c>
      <c r="U8" s="164"/>
      <c r="V8" s="148"/>
    </row>
    <row r="9" spans="1:22" x14ac:dyDescent="0.2">
      <c r="A9" s="152"/>
      <c r="B9" s="152"/>
      <c r="C9" s="152"/>
      <c r="D9" s="179"/>
      <c r="E9" s="179"/>
      <c r="F9" s="179"/>
      <c r="G9" s="179"/>
      <c r="H9" s="182"/>
      <c r="I9" s="172"/>
      <c r="J9" s="19" t="s">
        <v>49</v>
      </c>
      <c r="K9" s="19" t="s">
        <v>49</v>
      </c>
      <c r="L9" s="13" t="s">
        <v>28</v>
      </c>
      <c r="M9" s="30" t="s">
        <v>41</v>
      </c>
      <c r="N9" s="13" t="s">
        <v>28</v>
      </c>
      <c r="O9" s="30" t="s">
        <v>41</v>
      </c>
      <c r="P9" s="13" t="s">
        <v>28</v>
      </c>
      <c r="Q9" s="14" t="s">
        <v>27</v>
      </c>
      <c r="R9" s="14" t="s">
        <v>27</v>
      </c>
      <c r="S9" s="9" t="s">
        <v>4</v>
      </c>
      <c r="T9" s="9" t="s">
        <v>4</v>
      </c>
      <c r="U9" s="179"/>
      <c r="V9" s="149"/>
    </row>
    <row r="10" spans="1:22" ht="20.25" x14ac:dyDescent="0.2">
      <c r="A10" s="66" t="s">
        <v>125</v>
      </c>
      <c r="B10" s="66" t="s">
        <v>125</v>
      </c>
      <c r="C10" s="66" t="s">
        <v>125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5"/>
    </row>
    <row r="11" spans="1:22" ht="20.25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5"/>
    </row>
    <row r="12" spans="1:22" ht="20.25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5"/>
    </row>
    <row r="13" spans="1:2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170" t="s">
        <v>1</v>
      </c>
      <c r="B23" s="171"/>
      <c r="C23" s="10"/>
      <c r="D23" s="22"/>
      <c r="E23" s="46"/>
      <c r="F23" s="46"/>
      <c r="G23" s="46"/>
      <c r="H23" s="46"/>
      <c r="I23" s="46"/>
      <c r="J23" s="22"/>
      <c r="K23" s="22"/>
      <c r="L23" s="22"/>
      <c r="M23" s="22"/>
      <c r="N23" s="22"/>
      <c r="O23" s="22"/>
      <c r="P23" s="22"/>
      <c r="Q23" s="22"/>
      <c r="R23" s="22"/>
      <c r="S23" s="43"/>
      <c r="T23" s="43"/>
      <c r="U23" s="43"/>
      <c r="V23" s="10"/>
    </row>
    <row r="25" spans="1:22" x14ac:dyDescent="0.2">
      <c r="B25" s="6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6" t="s">
        <v>46</v>
      </c>
      <c r="Q25" s="165" t="s">
        <v>47</v>
      </c>
      <c r="R25" s="165"/>
    </row>
    <row r="26" spans="1:22" x14ac:dyDescent="0.2">
      <c r="B26" s="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165" t="s">
        <v>48</v>
      </c>
      <c r="R26" s="165"/>
    </row>
    <row r="27" spans="1:22" x14ac:dyDescent="0.2">
      <c r="B27" s="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6"/>
      <c r="Q27" s="165"/>
      <c r="R27" s="165"/>
    </row>
    <row r="28" spans="1:22" s="1" customFormat="1" ht="21" x14ac:dyDescent="0.2">
      <c r="B28" s="3" t="s">
        <v>24</v>
      </c>
      <c r="C28" s="2" t="s">
        <v>30</v>
      </c>
      <c r="D28" s="2"/>
      <c r="E28" s="2"/>
      <c r="F28" s="2"/>
      <c r="G28" s="2"/>
      <c r="H28" s="2"/>
      <c r="I28" s="2"/>
      <c r="J28" s="2"/>
      <c r="K28" s="2"/>
      <c r="L28" s="11"/>
      <c r="M28" s="11"/>
      <c r="N28" s="11"/>
      <c r="O28" s="11"/>
      <c r="P28" s="11"/>
      <c r="Q28" s="11"/>
      <c r="R28" s="11"/>
    </row>
    <row r="29" spans="1:22" s="1" customFormat="1" ht="21" x14ac:dyDescent="0.2">
      <c r="B29" s="2"/>
      <c r="C29" s="159" t="s">
        <v>73</v>
      </c>
      <c r="D29" s="159"/>
      <c r="E29" s="159"/>
      <c r="F29" s="159"/>
      <c r="G29" s="2"/>
      <c r="H29" s="2"/>
      <c r="I29" s="2"/>
      <c r="J29" s="2"/>
      <c r="K29" s="2"/>
    </row>
    <row r="30" spans="1:22" ht="21" x14ac:dyDescent="0.2">
      <c r="C30" s="2" t="s">
        <v>74</v>
      </c>
      <c r="D30" s="2"/>
      <c r="E30" s="2"/>
      <c r="F30" s="2"/>
      <c r="G30" s="1"/>
    </row>
    <row r="31" spans="1:22" ht="21" x14ac:dyDescent="0.2">
      <c r="C31" s="159" t="s">
        <v>57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22" ht="21" x14ac:dyDescent="0.2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17" ht="2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2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30">
    <mergeCell ref="C31:Q31"/>
    <mergeCell ref="E7:E9"/>
    <mergeCell ref="F7:F9"/>
    <mergeCell ref="G7:G9"/>
    <mergeCell ref="H7:H9"/>
    <mergeCell ref="I7:I9"/>
    <mergeCell ref="B6:B9"/>
    <mergeCell ref="C6:C9"/>
    <mergeCell ref="D6:I6"/>
    <mergeCell ref="V6:V9"/>
    <mergeCell ref="C29:F29"/>
    <mergeCell ref="S6:T6"/>
    <mergeCell ref="S7:T7"/>
    <mergeCell ref="U6:U9"/>
    <mergeCell ref="R1:S1"/>
    <mergeCell ref="Q25:R25"/>
    <mergeCell ref="Q26:R26"/>
    <mergeCell ref="Q27:R27"/>
    <mergeCell ref="R6:R8"/>
    <mergeCell ref="A2:S2"/>
    <mergeCell ref="A3:S3"/>
    <mergeCell ref="A4:S4"/>
    <mergeCell ref="P6:P8"/>
    <mergeCell ref="Q6:Q8"/>
    <mergeCell ref="L7:M8"/>
    <mergeCell ref="N7:O8"/>
    <mergeCell ref="L6:O6"/>
    <mergeCell ref="A23:B23"/>
    <mergeCell ref="D7:D9"/>
    <mergeCell ref="A6:A9"/>
  </mergeCells>
  <pageMargins left="0.3" right="0.19685039370078741" top="0.35433070866141736" bottom="0.2" header="0.15748031496062992" footer="0.28999999999999998"/>
  <pageSetup paperSize="9" scale="50" fitToHeight="0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selection activeCell="N17" sqref="N17"/>
    </sheetView>
  </sheetViews>
  <sheetFormatPr defaultColWidth="9" defaultRowHeight="18.75" x14ac:dyDescent="0.2"/>
  <cols>
    <col min="1" max="1" width="4.625" style="4" customWidth="1"/>
    <col min="2" max="3" width="12.625" style="4" customWidth="1"/>
    <col min="4" max="4" width="15.625" style="4" customWidth="1"/>
    <col min="5" max="5" width="13.625" style="4" customWidth="1"/>
    <col min="6" max="6" width="10.625" style="4" customWidth="1"/>
    <col min="7" max="7" width="13.25" style="4" bestFit="1" customWidth="1"/>
    <col min="8" max="9" width="10.625" style="4" customWidth="1"/>
    <col min="10" max="12" width="13.625" style="4" customWidth="1"/>
    <col min="13" max="14" width="10.625" style="4" customWidth="1"/>
    <col min="15" max="15" width="16.875" style="4" customWidth="1"/>
    <col min="16" max="16" width="14.625" style="4" customWidth="1"/>
    <col min="17" max="16384" width="9" style="4"/>
  </cols>
  <sheetData>
    <row r="1" spans="1:16" s="7" customFormat="1" ht="23.25" x14ac:dyDescent="0.2">
      <c r="L1" s="184" t="s">
        <v>21</v>
      </c>
      <c r="M1" s="184"/>
      <c r="N1" s="50"/>
      <c r="O1" s="50"/>
    </row>
    <row r="2" spans="1:16" s="7" customFormat="1" ht="23.25" x14ac:dyDescent="0.2">
      <c r="A2" s="146" t="s">
        <v>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55"/>
      <c r="O2" s="55"/>
    </row>
    <row r="3" spans="1:16" s="7" customFormat="1" ht="23.25" x14ac:dyDescent="0.2">
      <c r="A3" s="146" t="s">
        <v>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55"/>
      <c r="O3" s="55"/>
    </row>
    <row r="4" spans="1:16" s="7" customFormat="1" ht="23.25" x14ac:dyDescent="0.2">
      <c r="A4" s="146" t="s">
        <v>78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55"/>
      <c r="O4" s="55"/>
    </row>
    <row r="6" spans="1:16" ht="19.5" customHeight="1" x14ac:dyDescent="0.2">
      <c r="A6" s="150" t="s">
        <v>2</v>
      </c>
      <c r="B6" s="150" t="s">
        <v>0</v>
      </c>
      <c r="C6" s="150" t="s">
        <v>14</v>
      </c>
      <c r="D6" s="161" t="s">
        <v>32</v>
      </c>
      <c r="E6" s="147" t="s">
        <v>13</v>
      </c>
      <c r="F6" s="176" t="s">
        <v>15</v>
      </c>
      <c r="G6" s="177"/>
      <c r="H6" s="177"/>
      <c r="I6" s="178"/>
      <c r="J6" s="161" t="s">
        <v>29</v>
      </c>
      <c r="K6" s="163" t="s">
        <v>9</v>
      </c>
      <c r="L6" s="147" t="s">
        <v>10</v>
      </c>
      <c r="M6" s="156" t="s">
        <v>23</v>
      </c>
      <c r="N6" s="158"/>
      <c r="O6" s="161" t="s">
        <v>67</v>
      </c>
      <c r="P6" s="183" t="s">
        <v>52</v>
      </c>
    </row>
    <row r="7" spans="1:16" x14ac:dyDescent="0.2">
      <c r="A7" s="151"/>
      <c r="B7" s="151"/>
      <c r="C7" s="151"/>
      <c r="D7" s="162"/>
      <c r="E7" s="148"/>
      <c r="F7" s="166" t="s">
        <v>42</v>
      </c>
      <c r="G7" s="167"/>
      <c r="H7" s="156" t="s">
        <v>43</v>
      </c>
      <c r="I7" s="158"/>
      <c r="J7" s="162"/>
      <c r="K7" s="164"/>
      <c r="L7" s="148"/>
      <c r="M7" s="142" t="s">
        <v>64</v>
      </c>
      <c r="N7" s="143"/>
      <c r="O7" s="162"/>
      <c r="P7" s="183"/>
    </row>
    <row r="8" spans="1:16" x14ac:dyDescent="0.2">
      <c r="A8" s="151"/>
      <c r="B8" s="151"/>
      <c r="C8" s="151"/>
      <c r="D8" s="162"/>
      <c r="E8" s="148"/>
      <c r="F8" s="168"/>
      <c r="G8" s="169"/>
      <c r="H8" s="168"/>
      <c r="I8" s="169"/>
      <c r="J8" s="162"/>
      <c r="K8" s="179"/>
      <c r="L8" s="148"/>
      <c r="M8" s="19" t="s">
        <v>61</v>
      </c>
      <c r="N8" s="19" t="s">
        <v>62</v>
      </c>
      <c r="O8" s="162"/>
      <c r="P8" s="183"/>
    </row>
    <row r="9" spans="1:16" x14ac:dyDescent="0.2">
      <c r="A9" s="152"/>
      <c r="B9" s="152"/>
      <c r="C9" s="152"/>
      <c r="D9" s="53" t="s">
        <v>28</v>
      </c>
      <c r="E9" s="61" t="s">
        <v>27</v>
      </c>
      <c r="F9" s="53" t="s">
        <v>28</v>
      </c>
      <c r="G9" s="53" t="s">
        <v>41</v>
      </c>
      <c r="H9" s="53" t="s">
        <v>28</v>
      </c>
      <c r="I9" s="53" t="s">
        <v>41</v>
      </c>
      <c r="J9" s="53" t="s">
        <v>28</v>
      </c>
      <c r="K9" s="61" t="s">
        <v>27</v>
      </c>
      <c r="L9" s="61" t="s">
        <v>27</v>
      </c>
      <c r="M9" s="61" t="s">
        <v>4</v>
      </c>
      <c r="N9" s="61" t="s">
        <v>4</v>
      </c>
      <c r="O9" s="172"/>
      <c r="P9" s="183"/>
    </row>
    <row r="10" spans="1:16" s="1" customFormat="1" ht="105" x14ac:dyDescent="0.2">
      <c r="A10" s="76">
        <v>1</v>
      </c>
      <c r="B10" s="68" t="s">
        <v>96</v>
      </c>
      <c r="C10" s="69" t="s">
        <v>153</v>
      </c>
      <c r="D10" s="70">
        <v>1</v>
      </c>
      <c r="E10" s="71">
        <v>300000</v>
      </c>
      <c r="F10" s="70">
        <v>1</v>
      </c>
      <c r="G10" s="71">
        <v>300000</v>
      </c>
      <c r="H10" s="71" t="s">
        <v>125</v>
      </c>
      <c r="I10" s="71" t="s">
        <v>125</v>
      </c>
      <c r="J10" s="72" t="s">
        <v>154</v>
      </c>
      <c r="K10" s="73" t="s">
        <v>125</v>
      </c>
      <c r="L10" s="73" t="s">
        <v>125</v>
      </c>
      <c r="M10" s="73" t="s">
        <v>125</v>
      </c>
      <c r="N10" s="74">
        <v>0.97799999999999998</v>
      </c>
      <c r="O10" s="72"/>
      <c r="P10" s="72" t="s">
        <v>155</v>
      </c>
    </row>
    <row r="11" spans="1:16" s="1" customFormat="1" ht="42" x14ac:dyDescent="0.2">
      <c r="A11" s="76">
        <v>2</v>
      </c>
      <c r="B11" s="68" t="s">
        <v>104</v>
      </c>
      <c r="C11" s="68" t="s">
        <v>156</v>
      </c>
      <c r="D11" s="75">
        <v>2</v>
      </c>
      <c r="E11" s="71">
        <v>200000</v>
      </c>
      <c r="F11" s="75">
        <v>2</v>
      </c>
      <c r="G11" s="71">
        <v>200000</v>
      </c>
      <c r="H11" s="71" t="s">
        <v>125</v>
      </c>
      <c r="I11" s="71" t="s">
        <v>125</v>
      </c>
      <c r="J11" s="71" t="s">
        <v>125</v>
      </c>
      <c r="K11" s="71" t="s">
        <v>125</v>
      </c>
      <c r="L11" s="71" t="s">
        <v>125</v>
      </c>
      <c r="M11" s="71">
        <v>0.05</v>
      </c>
      <c r="N11" s="71"/>
      <c r="O11" s="72"/>
      <c r="P11" s="72" t="s">
        <v>157</v>
      </c>
    </row>
    <row r="12" spans="1:16" s="1" customFormat="1" ht="29.25" customHeight="1" x14ac:dyDescent="0.2">
      <c r="A12" s="185" t="s">
        <v>1</v>
      </c>
      <c r="B12" s="186"/>
      <c r="C12" s="77"/>
      <c r="D12" s="77">
        <f>SUM(D10:D11)</f>
        <v>3</v>
      </c>
      <c r="E12" s="79">
        <f t="shared" ref="E12:G12" si="0">SUM(E10:E11)</f>
        <v>500000</v>
      </c>
      <c r="F12" s="77">
        <f t="shared" si="0"/>
        <v>3</v>
      </c>
      <c r="G12" s="79">
        <f t="shared" si="0"/>
        <v>500000</v>
      </c>
      <c r="H12" s="77"/>
      <c r="I12" s="77"/>
      <c r="J12" s="77"/>
      <c r="K12" s="77"/>
      <c r="L12" s="77"/>
      <c r="M12" s="78"/>
      <c r="N12" s="78"/>
      <c r="O12" s="78"/>
      <c r="P12" s="77"/>
    </row>
    <row r="14" spans="1:16" x14ac:dyDescent="0.2">
      <c r="K14" s="6" t="s">
        <v>46</v>
      </c>
      <c r="L14" s="165" t="s">
        <v>47</v>
      </c>
      <c r="M14" s="165"/>
      <c r="N14" s="60"/>
      <c r="O14" s="60"/>
    </row>
    <row r="15" spans="1:16" x14ac:dyDescent="0.2">
      <c r="B15" s="6"/>
      <c r="L15" s="165" t="s">
        <v>48</v>
      </c>
      <c r="M15" s="165"/>
      <c r="N15" s="60"/>
      <c r="O15" s="60"/>
    </row>
    <row r="16" spans="1:16" x14ac:dyDescent="0.2">
      <c r="K16" s="6"/>
      <c r="L16" s="165"/>
      <c r="M16" s="165"/>
      <c r="N16" s="60"/>
      <c r="O16" s="60"/>
    </row>
    <row r="17" spans="2:11" s="1" customFormat="1" ht="21" x14ac:dyDescent="0.2">
      <c r="B17" s="3" t="s">
        <v>24</v>
      </c>
      <c r="C17" s="2" t="s">
        <v>30</v>
      </c>
      <c r="D17" s="2"/>
      <c r="E17" s="2"/>
      <c r="F17" s="2"/>
      <c r="G17" s="2"/>
      <c r="H17" s="2"/>
      <c r="I17" s="2"/>
      <c r="J17" s="2"/>
      <c r="K17" s="2"/>
    </row>
    <row r="18" spans="2:11" s="1" customFormat="1" ht="21" x14ac:dyDescent="0.2">
      <c r="B18" s="2"/>
      <c r="C18" s="159" t="s">
        <v>73</v>
      </c>
      <c r="D18" s="159"/>
      <c r="E18" s="159"/>
      <c r="F18" s="159"/>
      <c r="G18" s="2"/>
      <c r="H18" s="2"/>
      <c r="I18" s="2"/>
      <c r="J18" s="2"/>
      <c r="K18" s="2"/>
    </row>
    <row r="19" spans="2:11" ht="21" x14ac:dyDescent="0.2">
      <c r="C19" s="159" t="s">
        <v>74</v>
      </c>
      <c r="D19" s="159"/>
      <c r="E19" s="159"/>
      <c r="F19" s="159"/>
    </row>
  </sheetData>
  <mergeCells count="25">
    <mergeCell ref="L1:M1"/>
    <mergeCell ref="L14:M14"/>
    <mergeCell ref="A2:M2"/>
    <mergeCell ref="A3:M3"/>
    <mergeCell ref="A4:M4"/>
    <mergeCell ref="A12:B12"/>
    <mergeCell ref="L6:L8"/>
    <mergeCell ref="E6:E8"/>
    <mergeCell ref="J6:J8"/>
    <mergeCell ref="A6:A9"/>
    <mergeCell ref="K6:K8"/>
    <mergeCell ref="F7:G8"/>
    <mergeCell ref="F6:I6"/>
    <mergeCell ref="H7:I8"/>
    <mergeCell ref="B6:B9"/>
    <mergeCell ref="C6:C9"/>
    <mergeCell ref="D6:D8"/>
    <mergeCell ref="P6:P9"/>
    <mergeCell ref="C18:F18"/>
    <mergeCell ref="C19:F19"/>
    <mergeCell ref="L15:M15"/>
    <mergeCell ref="L16:M16"/>
    <mergeCell ref="M6:N6"/>
    <mergeCell ref="M7:N7"/>
    <mergeCell ref="O6:O9"/>
  </mergeCells>
  <pageMargins left="0.31496062992125984" right="0.19685039370078741" top="0.35433070866141736" bottom="0" header="0.15748031496062992" footer="0.31496062992125984"/>
  <pageSetup paperSize="9" scale="67" fitToHeight="0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70" zoomScaleNormal="70" workbookViewId="0">
      <selection activeCell="I16" sqref="I16"/>
    </sheetView>
  </sheetViews>
  <sheetFormatPr defaultColWidth="9" defaultRowHeight="18.75" x14ac:dyDescent="0.2"/>
  <cols>
    <col min="1" max="1" width="4.625" style="4" customWidth="1"/>
    <col min="2" max="8" width="12.625" style="4" customWidth="1"/>
    <col min="9" max="12" width="10.625" style="4" customWidth="1"/>
    <col min="13" max="17" width="12.625" style="4" customWidth="1"/>
    <col min="18" max="18" width="15.875" style="4" customWidth="1"/>
    <col min="19" max="16384" width="9" style="4"/>
  </cols>
  <sheetData>
    <row r="1" spans="1:19" s="7" customFormat="1" ht="27.75" customHeight="1" x14ac:dyDescent="0.2">
      <c r="H1" s="34"/>
      <c r="I1" s="34"/>
      <c r="J1" s="34"/>
      <c r="O1" s="184" t="s">
        <v>22</v>
      </c>
      <c r="P1" s="184"/>
      <c r="Q1" s="50"/>
      <c r="R1" s="50"/>
    </row>
    <row r="2" spans="1:19" s="7" customFormat="1" ht="23.25" x14ac:dyDescent="0.2">
      <c r="A2" s="146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48"/>
      <c r="R2" s="51"/>
    </row>
    <row r="3" spans="1:19" s="7" customFormat="1" ht="23.25" x14ac:dyDescent="0.2">
      <c r="A3" s="146" t="s">
        <v>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48"/>
      <c r="R3" s="51"/>
    </row>
    <row r="4" spans="1:19" s="7" customFormat="1" ht="23.25" x14ac:dyDescent="0.2">
      <c r="A4" s="146" t="s">
        <v>77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48"/>
      <c r="R4" s="51"/>
    </row>
    <row r="6" spans="1:19" ht="18" customHeight="1" x14ac:dyDescent="0.2">
      <c r="A6" s="150" t="s">
        <v>2</v>
      </c>
      <c r="B6" s="150" t="s">
        <v>0</v>
      </c>
      <c r="C6" s="150" t="s">
        <v>14</v>
      </c>
      <c r="D6" s="188" t="s">
        <v>45</v>
      </c>
      <c r="E6" s="189"/>
      <c r="F6" s="190"/>
      <c r="G6" s="31"/>
      <c r="H6" s="147" t="s">
        <v>13</v>
      </c>
      <c r="I6" s="176" t="s">
        <v>15</v>
      </c>
      <c r="J6" s="177"/>
      <c r="K6" s="177"/>
      <c r="L6" s="178"/>
      <c r="M6" s="161" t="s">
        <v>29</v>
      </c>
      <c r="N6" s="163" t="s">
        <v>9</v>
      </c>
      <c r="O6" s="147" t="s">
        <v>10</v>
      </c>
      <c r="P6" s="156" t="s">
        <v>23</v>
      </c>
      <c r="Q6" s="158"/>
      <c r="R6" s="161" t="s">
        <v>67</v>
      </c>
      <c r="S6" s="183" t="s">
        <v>52</v>
      </c>
    </row>
    <row r="7" spans="1:19" ht="21.75" customHeight="1" x14ac:dyDescent="0.2">
      <c r="A7" s="151"/>
      <c r="B7" s="151"/>
      <c r="C7" s="151"/>
      <c r="D7" s="139" t="s">
        <v>12</v>
      </c>
      <c r="E7" s="156" t="s">
        <v>33</v>
      </c>
      <c r="F7" s="158"/>
      <c r="G7" s="32" t="s">
        <v>50</v>
      </c>
      <c r="H7" s="148"/>
      <c r="I7" s="166" t="s">
        <v>42</v>
      </c>
      <c r="J7" s="167"/>
      <c r="K7" s="156" t="s">
        <v>43</v>
      </c>
      <c r="L7" s="158"/>
      <c r="M7" s="162"/>
      <c r="N7" s="164"/>
      <c r="O7" s="148"/>
      <c r="P7" s="142" t="s">
        <v>64</v>
      </c>
      <c r="Q7" s="143"/>
      <c r="R7" s="162"/>
      <c r="S7" s="183"/>
    </row>
    <row r="8" spans="1:19" x14ac:dyDescent="0.2">
      <c r="A8" s="151"/>
      <c r="B8" s="151"/>
      <c r="C8" s="151"/>
      <c r="D8" s="139"/>
      <c r="E8" s="168"/>
      <c r="F8" s="169"/>
      <c r="G8" s="33"/>
      <c r="H8" s="148"/>
      <c r="I8" s="168"/>
      <c r="J8" s="169"/>
      <c r="K8" s="168"/>
      <c r="L8" s="169"/>
      <c r="M8" s="162"/>
      <c r="N8" s="179"/>
      <c r="O8" s="148"/>
      <c r="P8" s="19" t="s">
        <v>61</v>
      </c>
      <c r="Q8" s="19" t="s">
        <v>62</v>
      </c>
      <c r="R8" s="162"/>
      <c r="S8" s="183"/>
    </row>
    <row r="9" spans="1:19" ht="18" customHeight="1" x14ac:dyDescent="0.2">
      <c r="A9" s="152"/>
      <c r="B9" s="152"/>
      <c r="C9" s="152"/>
      <c r="D9" s="15" t="s">
        <v>28</v>
      </c>
      <c r="E9" s="15" t="s">
        <v>39</v>
      </c>
      <c r="F9" s="15" t="s">
        <v>28</v>
      </c>
      <c r="G9" s="19" t="s">
        <v>51</v>
      </c>
      <c r="H9" s="19" t="s">
        <v>51</v>
      </c>
      <c r="I9" s="17" t="s">
        <v>28</v>
      </c>
      <c r="J9" s="17" t="s">
        <v>41</v>
      </c>
      <c r="K9" s="17" t="s">
        <v>28</v>
      </c>
      <c r="L9" s="17" t="s">
        <v>41</v>
      </c>
      <c r="M9" s="17" t="s">
        <v>28</v>
      </c>
      <c r="N9" s="14" t="s">
        <v>27</v>
      </c>
      <c r="O9" s="14" t="s">
        <v>27</v>
      </c>
      <c r="P9" s="17" t="s">
        <v>4</v>
      </c>
      <c r="Q9" s="17" t="s">
        <v>4</v>
      </c>
      <c r="R9" s="172"/>
      <c r="S9" s="183"/>
    </row>
    <row r="10" spans="1:19" ht="18" customHeight="1" x14ac:dyDescent="0.2">
      <c r="A10" s="21"/>
      <c r="B10" s="21"/>
      <c r="C10" s="21"/>
      <c r="D10" s="21"/>
      <c r="E10" s="21"/>
      <c r="F10" s="25"/>
      <c r="G10" s="25"/>
      <c r="H10" s="23"/>
      <c r="I10" s="45"/>
      <c r="J10" s="45"/>
      <c r="K10" s="24"/>
      <c r="L10" s="24"/>
      <c r="M10" s="24"/>
      <c r="N10" s="23"/>
      <c r="O10" s="23"/>
      <c r="P10" s="44"/>
      <c r="Q10" s="44"/>
      <c r="R10" s="44"/>
      <c r="S10" s="5"/>
    </row>
    <row r="11" spans="1:19" ht="21.7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21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1.7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21.7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21.7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1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21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1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1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1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s="170" t="s">
        <v>1</v>
      </c>
      <c r="B21" s="171"/>
      <c r="C21" s="16"/>
      <c r="D21" s="22"/>
      <c r="E21" s="22"/>
      <c r="F21" s="22"/>
      <c r="G21" s="22"/>
      <c r="H21" s="22"/>
      <c r="I21" s="26"/>
      <c r="J21" s="26"/>
      <c r="K21" s="22"/>
      <c r="L21" s="22"/>
      <c r="M21" s="22"/>
      <c r="N21" s="22"/>
      <c r="O21" s="22"/>
      <c r="P21" s="43"/>
      <c r="Q21" s="43"/>
      <c r="R21" s="43"/>
      <c r="S21" s="10"/>
    </row>
    <row r="23" spans="1:19" x14ac:dyDescent="0.2">
      <c r="B23" s="6"/>
      <c r="C23" s="187"/>
      <c r="D23" s="187"/>
      <c r="E23" s="187"/>
      <c r="N23" s="6" t="s">
        <v>46</v>
      </c>
      <c r="O23" s="165" t="s">
        <v>47</v>
      </c>
      <c r="P23" s="165"/>
      <c r="Q23" s="47"/>
      <c r="R23" s="52"/>
    </row>
    <row r="24" spans="1:19" ht="21.75" x14ac:dyDescent="0.2">
      <c r="C24" s="187"/>
      <c r="D24" s="187"/>
      <c r="E24" s="187"/>
      <c r="O24" s="165" t="s">
        <v>48</v>
      </c>
      <c r="P24" s="165"/>
      <c r="Q24" s="47"/>
      <c r="R24" s="52"/>
    </row>
    <row r="25" spans="1:19" x14ac:dyDescent="0.2">
      <c r="N25" s="6"/>
      <c r="O25" s="165"/>
      <c r="P25" s="165"/>
      <c r="Q25" s="47"/>
      <c r="R25" s="52"/>
    </row>
    <row r="26" spans="1:19" s="1" customFormat="1" ht="21" x14ac:dyDescent="0.2">
      <c r="B26" s="3" t="s">
        <v>24</v>
      </c>
      <c r="C26" s="2" t="s">
        <v>30</v>
      </c>
      <c r="D26" s="2"/>
      <c r="E26" s="2"/>
      <c r="F26" s="2"/>
      <c r="G26" s="2"/>
      <c r="H26" s="2"/>
      <c r="P26" s="12"/>
      <c r="Q26" s="12"/>
      <c r="R26" s="12"/>
    </row>
    <row r="27" spans="1:19" s="1" customFormat="1" ht="21" x14ac:dyDescent="0.2">
      <c r="A27" s="1" t="s">
        <v>11</v>
      </c>
      <c r="B27" s="2"/>
      <c r="C27" s="159" t="s">
        <v>53</v>
      </c>
      <c r="D27" s="159"/>
      <c r="E27" s="159"/>
      <c r="F27" s="159"/>
      <c r="G27" s="159"/>
      <c r="H27" s="159"/>
      <c r="I27" s="2"/>
      <c r="J27" s="2"/>
      <c r="K27" s="2"/>
      <c r="L27" s="2"/>
      <c r="M27" s="2"/>
      <c r="N27" s="2"/>
    </row>
    <row r="28" spans="1:19" ht="21" x14ac:dyDescent="0.2">
      <c r="C28" s="159" t="s">
        <v>75</v>
      </c>
      <c r="D28" s="159"/>
      <c r="E28" s="159"/>
      <c r="F28" s="159"/>
      <c r="G28" s="159"/>
      <c r="H28" s="159"/>
    </row>
    <row r="29" spans="1:19" ht="21" x14ac:dyDescent="0.2">
      <c r="C29" s="159" t="s">
        <v>76</v>
      </c>
      <c r="D29" s="159"/>
      <c r="E29" s="159"/>
      <c r="F29" s="159"/>
      <c r="G29" s="159"/>
      <c r="H29" s="159"/>
    </row>
    <row r="30" spans="1:19" x14ac:dyDescent="0.2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</row>
  </sheetData>
  <mergeCells count="31">
    <mergeCell ref="O1:P1"/>
    <mergeCell ref="O23:P23"/>
    <mergeCell ref="H6:H8"/>
    <mergeCell ref="M6:M8"/>
    <mergeCell ref="N6:N8"/>
    <mergeCell ref="O6:O8"/>
    <mergeCell ref="A2:P2"/>
    <mergeCell ref="A3:P3"/>
    <mergeCell ref="A4:P4"/>
    <mergeCell ref="I7:J8"/>
    <mergeCell ref="I6:L6"/>
    <mergeCell ref="K7:L8"/>
    <mergeCell ref="D6:F6"/>
    <mergeCell ref="A21:B21"/>
    <mergeCell ref="A6:A9"/>
    <mergeCell ref="B6:B9"/>
    <mergeCell ref="C30:S30"/>
    <mergeCell ref="S6:S9"/>
    <mergeCell ref="C27:H27"/>
    <mergeCell ref="C28:H28"/>
    <mergeCell ref="C29:H29"/>
    <mergeCell ref="O24:P24"/>
    <mergeCell ref="O25:P25"/>
    <mergeCell ref="C24:E24"/>
    <mergeCell ref="C6:C9"/>
    <mergeCell ref="D7:D8"/>
    <mergeCell ref="C23:E23"/>
    <mergeCell ref="E7:F8"/>
    <mergeCell ref="P6:Q6"/>
    <mergeCell ref="P7:Q7"/>
    <mergeCell ref="R6:R9"/>
  </mergeCells>
  <pageMargins left="0.34" right="0" top="0.28000000000000003" bottom="0.17" header="0.15748031496062992" footer="0.27"/>
  <pageSetup paperSize="9" scale="59" fitToHeight="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 Para 1</vt:lpstr>
      <vt:lpstr>แบบ Para 2</vt:lpstr>
      <vt:lpstr>แบบ Para 3</vt:lpstr>
      <vt:lpstr>แบบ Para 4</vt:lpstr>
      <vt:lpstr>'แบบ Para 1'!Print_Titles</vt:lpstr>
      <vt:lpstr>'แบบ Para 2'!Print_Titles</vt:lpstr>
      <vt:lpstr>'แบบ Para 3'!Print_Titles</vt:lpstr>
      <vt:lpstr>'แบบ Para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DLA-21</dc:creator>
  <cp:lastModifiedBy>Windows User</cp:lastModifiedBy>
  <cp:lastPrinted>2019-02-13T07:48:00Z</cp:lastPrinted>
  <dcterms:created xsi:type="dcterms:W3CDTF">2017-12-25T03:21:21Z</dcterms:created>
  <dcterms:modified xsi:type="dcterms:W3CDTF">2019-02-13T08:14:03Z</dcterms:modified>
</cp:coreProperties>
</file>